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0" yWindow="0" windowWidth="16395" windowHeight="6930"/>
  </bookViews>
  <sheets>
    <sheet name="Home" sheetId="1" r:id="rId1"/>
    <sheet name="Apr" sheetId="4" r:id="rId2"/>
    <sheet name="May" sheetId="17" r:id="rId3"/>
    <sheet name="Jun" sheetId="18" r:id="rId4"/>
    <sheet name="Jul" sheetId="19" r:id="rId5"/>
    <sheet name="Aug" sheetId="20" r:id="rId6"/>
    <sheet name="Sep" sheetId="21" r:id="rId7"/>
    <sheet name="Oct" sheetId="22" r:id="rId8"/>
    <sheet name="Nov" sheetId="23" r:id="rId9"/>
    <sheet name="Dec" sheetId="24" r:id="rId10"/>
    <sheet name="Jan" sheetId="25" r:id="rId11"/>
    <sheet name="Feb" sheetId="26" r:id="rId12"/>
    <sheet name="Mar" sheetId="27" r:id="rId13"/>
  </sheets>
  <definedNames>
    <definedName name="_xlnm._FilterDatabase" localSheetId="1" hidden="1">Apr!$E$4:$I$4</definedName>
    <definedName name="_xlnm._FilterDatabase" localSheetId="5" hidden="1">Aug!$E$4:$I$4</definedName>
    <definedName name="_xlnm._FilterDatabase" localSheetId="9" hidden="1">Dec!$E$4:$I$4</definedName>
    <definedName name="_xlnm._FilterDatabase" localSheetId="11" hidden="1">Feb!$E$4:$I$4</definedName>
    <definedName name="_xlnm._FilterDatabase" localSheetId="10" hidden="1">Jan!$E$4:$I$4</definedName>
    <definedName name="_xlnm._FilterDatabase" localSheetId="4" hidden="1">Jul!$E$4:$I$4</definedName>
    <definedName name="_xlnm._FilterDatabase" localSheetId="3" hidden="1">Jun!$E$4:$I$4</definedName>
    <definedName name="_xlnm._FilterDatabase" localSheetId="12" hidden="1">Mar!$E$4:$I$4</definedName>
    <definedName name="_xlnm._FilterDatabase" localSheetId="2" hidden="1">May!$E$4:$I$4</definedName>
    <definedName name="_xlnm._FilterDatabase" localSheetId="8" hidden="1">Nov!$E$4:$I$4</definedName>
    <definedName name="_xlnm._FilterDatabase" localSheetId="7" hidden="1">Oct!$E$4:$I$4</definedName>
    <definedName name="_xlnm._FilterDatabase" localSheetId="6" hidden="1">Sep!$E$4:$I$4</definedName>
    <definedName name="April_11" localSheetId="5">#REF!</definedName>
    <definedName name="April_11" localSheetId="9">#REF!</definedName>
    <definedName name="April_11" localSheetId="11">#REF!</definedName>
    <definedName name="April_11" localSheetId="10">#REF!</definedName>
    <definedName name="April_11" localSheetId="4">#REF!</definedName>
    <definedName name="April_11" localSheetId="3">#REF!</definedName>
    <definedName name="April_11" localSheetId="12">#REF!</definedName>
    <definedName name="April_11" localSheetId="2">#REF!</definedName>
    <definedName name="April_11" localSheetId="8">#REF!</definedName>
    <definedName name="April_11" localSheetId="7">#REF!</definedName>
    <definedName name="April_11" localSheetId="6">#REF!</definedName>
    <definedName name="April_11">#REF!</definedName>
    <definedName name="_xlnm.Print_Area" localSheetId="1">Apr!$A$1:$I$214</definedName>
    <definedName name="_xlnm.Print_Area" localSheetId="5">Aug!$A$1:$I$214</definedName>
    <definedName name="_xlnm.Print_Area" localSheetId="9">Dec!$A$1:$I$214</definedName>
    <definedName name="_xlnm.Print_Area" localSheetId="11">Feb!$A$1:$I$214</definedName>
    <definedName name="_xlnm.Print_Area" localSheetId="10">Jan!$A$1:$I$214</definedName>
    <definedName name="_xlnm.Print_Area" localSheetId="4">Jul!$A$1:$I$214</definedName>
    <definedName name="_xlnm.Print_Area" localSheetId="3">Jun!$A$1:$I$214</definedName>
    <definedName name="_xlnm.Print_Area" localSheetId="12">Mar!$A$1:$I$214</definedName>
    <definedName name="_xlnm.Print_Area" localSheetId="2">May!$A$1:$I$214</definedName>
    <definedName name="_xlnm.Print_Area" localSheetId="8">Nov!$A$1:$I$214</definedName>
    <definedName name="_xlnm.Print_Area" localSheetId="7">Oct!$A$1:$I$214</definedName>
    <definedName name="_xlnm.Print_Area" localSheetId="6">Sep!$A$1:$I$214</definedName>
    <definedName name="_xlnm.Print_Titles" localSheetId="1">Apr!$4:$4</definedName>
    <definedName name="_xlnm.Print_Titles" localSheetId="5">Aug!$4:$4</definedName>
    <definedName name="_xlnm.Print_Titles" localSheetId="9">Dec!$4:$4</definedName>
    <definedName name="_xlnm.Print_Titles" localSheetId="11">Feb!$4:$4</definedName>
    <definedName name="_xlnm.Print_Titles" localSheetId="10">Jan!$4:$4</definedName>
    <definedName name="_xlnm.Print_Titles" localSheetId="4">Jul!$4:$4</definedName>
    <definedName name="_xlnm.Print_Titles" localSheetId="3">Jun!$4:$4</definedName>
    <definedName name="_xlnm.Print_Titles" localSheetId="12">Mar!$4:$4</definedName>
    <definedName name="_xlnm.Print_Titles" localSheetId="2">May!$4:$4</definedName>
    <definedName name="_xlnm.Print_Titles" localSheetId="8">Nov!$4:$4</definedName>
    <definedName name="_xlnm.Print_Titles" localSheetId="7">Oct!$4:$4</definedName>
    <definedName name="_xlnm.Print_Titles" localSheetId="6">Sep!$4:$4</definedName>
  </definedNames>
  <calcPr calcId="145621"/>
</workbook>
</file>

<file path=xl/calcChain.xml><?xml version="1.0" encoding="utf-8"?>
<calcChain xmlns="http://schemas.openxmlformats.org/spreadsheetml/2006/main">
  <c r="E206" i="27" l="1"/>
  <c r="E205" i="27"/>
  <c r="E204" i="27"/>
  <c r="E203" i="27"/>
  <c r="E202" i="27"/>
  <c r="E201" i="27"/>
  <c r="E200" i="27"/>
  <c r="E199" i="27"/>
  <c r="E198" i="27"/>
  <c r="E197" i="27"/>
  <c r="E196" i="27"/>
  <c r="E195" i="27"/>
  <c r="E194" i="27"/>
  <c r="E193" i="27"/>
  <c r="E192" i="27"/>
  <c r="E191" i="27"/>
  <c r="E206" i="26"/>
  <c r="E205" i="26"/>
  <c r="E204" i="26"/>
  <c r="E203" i="26"/>
  <c r="E202" i="26"/>
  <c r="E201" i="26"/>
  <c r="E200" i="26"/>
  <c r="E199" i="26"/>
  <c r="E198" i="26"/>
  <c r="E197" i="26"/>
  <c r="E196" i="26"/>
  <c r="E195" i="26"/>
  <c r="E194" i="26"/>
  <c r="E193" i="26"/>
  <c r="E192" i="26"/>
  <c r="E191" i="26"/>
  <c r="E206" i="25"/>
  <c r="E205" i="25"/>
  <c r="E204" i="25"/>
  <c r="E203" i="25"/>
  <c r="E202" i="25"/>
  <c r="E201" i="25"/>
  <c r="E200" i="25"/>
  <c r="E199" i="25"/>
  <c r="E198" i="25"/>
  <c r="E197" i="25"/>
  <c r="E196" i="25"/>
  <c r="E195" i="25"/>
  <c r="E194" i="25"/>
  <c r="E193" i="25"/>
  <c r="E192" i="25"/>
  <c r="E191" i="25"/>
  <c r="E206" i="24"/>
  <c r="E205" i="24"/>
  <c r="E204" i="24"/>
  <c r="E203" i="24"/>
  <c r="E202" i="24"/>
  <c r="E201" i="24"/>
  <c r="E200" i="24"/>
  <c r="E199" i="24"/>
  <c r="E198" i="24"/>
  <c r="E197" i="24"/>
  <c r="E196" i="24"/>
  <c r="E195" i="24"/>
  <c r="E194" i="24"/>
  <c r="E193" i="24"/>
  <c r="E192" i="24"/>
  <c r="E191" i="24"/>
  <c r="E206" i="23"/>
  <c r="E205" i="23"/>
  <c r="E204" i="23"/>
  <c r="E203" i="23"/>
  <c r="E202" i="23"/>
  <c r="E201" i="23"/>
  <c r="E200" i="23"/>
  <c r="E199" i="23"/>
  <c r="E198" i="23"/>
  <c r="E197" i="23"/>
  <c r="E196" i="23"/>
  <c r="E195" i="23"/>
  <c r="E194" i="23"/>
  <c r="E193" i="23"/>
  <c r="E192" i="23"/>
  <c r="E191" i="23"/>
  <c r="E206" i="22"/>
  <c r="E205" i="22"/>
  <c r="E204" i="22"/>
  <c r="E203" i="22"/>
  <c r="E202" i="22"/>
  <c r="E201" i="22"/>
  <c r="E200" i="22"/>
  <c r="E199" i="22"/>
  <c r="E198" i="22"/>
  <c r="E197" i="22"/>
  <c r="E196" i="22"/>
  <c r="E195" i="22"/>
  <c r="E194" i="22"/>
  <c r="E193" i="22"/>
  <c r="E192" i="22"/>
  <c r="E191" i="22"/>
  <c r="E206" i="21"/>
  <c r="E205" i="21"/>
  <c r="E204" i="21"/>
  <c r="E203" i="21"/>
  <c r="E202" i="21"/>
  <c r="E201" i="21"/>
  <c r="E200" i="21"/>
  <c r="E199" i="21"/>
  <c r="E198" i="21"/>
  <c r="E197" i="21"/>
  <c r="E196" i="21"/>
  <c r="E195" i="21"/>
  <c r="E194" i="21"/>
  <c r="E193" i="21"/>
  <c r="E192" i="21"/>
  <c r="E191" i="21"/>
  <c r="E206" i="20"/>
  <c r="E205" i="20"/>
  <c r="E204" i="20"/>
  <c r="E203" i="20"/>
  <c r="E202" i="20"/>
  <c r="E201" i="20"/>
  <c r="E200" i="20"/>
  <c r="E199" i="20"/>
  <c r="E198" i="20"/>
  <c r="E197" i="20"/>
  <c r="E196" i="20"/>
  <c r="E195" i="20"/>
  <c r="E194" i="20"/>
  <c r="E193" i="20"/>
  <c r="E192" i="20"/>
  <c r="E191" i="20"/>
  <c r="E206" i="19"/>
  <c r="E205" i="19"/>
  <c r="E204" i="19"/>
  <c r="E203" i="19"/>
  <c r="E202" i="19"/>
  <c r="E201" i="19"/>
  <c r="E200" i="19"/>
  <c r="E199" i="19"/>
  <c r="E198" i="19"/>
  <c r="E197" i="19"/>
  <c r="E196" i="19"/>
  <c r="E195" i="19"/>
  <c r="E194" i="19"/>
  <c r="E193" i="19"/>
  <c r="E192" i="19"/>
  <c r="E191" i="19"/>
  <c r="E206" i="18"/>
  <c r="E205" i="18"/>
  <c r="E204" i="18"/>
  <c r="E203" i="18"/>
  <c r="E202" i="18"/>
  <c r="E201" i="18"/>
  <c r="E200" i="18"/>
  <c r="E199" i="18"/>
  <c r="E198" i="18"/>
  <c r="E197" i="18"/>
  <c r="E196" i="18"/>
  <c r="E195" i="18"/>
  <c r="E194" i="18"/>
  <c r="E193" i="18"/>
  <c r="E192" i="18"/>
  <c r="E191" i="18"/>
  <c r="E191" i="17"/>
  <c r="E206" i="17"/>
  <c r="E205" i="17"/>
  <c r="E204" i="17"/>
  <c r="E203" i="17"/>
  <c r="E202" i="17"/>
  <c r="E201" i="17"/>
  <c r="E200" i="17"/>
  <c r="E199" i="17"/>
  <c r="E198" i="17"/>
  <c r="E197" i="17"/>
  <c r="E196" i="17"/>
  <c r="E195" i="17"/>
  <c r="E194" i="17"/>
  <c r="E193" i="17"/>
  <c r="E192" i="17"/>
  <c r="E190" i="27"/>
  <c r="E189" i="27"/>
  <c r="E188" i="27"/>
  <c r="E187" i="27"/>
  <c r="E186" i="27"/>
  <c r="E185" i="27"/>
  <c r="E184" i="27"/>
  <c r="E183" i="27"/>
  <c r="E182" i="27"/>
  <c r="E181" i="27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66" i="27"/>
  <c r="E165" i="27"/>
  <c r="E164" i="27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49" i="27"/>
  <c r="E148" i="27"/>
  <c r="E147" i="27"/>
  <c r="E146" i="27"/>
  <c r="E145" i="27"/>
  <c r="E144" i="27"/>
  <c r="E143" i="27"/>
  <c r="E142" i="27"/>
  <c r="E141" i="27"/>
  <c r="E140" i="27"/>
  <c r="E139" i="27"/>
  <c r="E138" i="27"/>
  <c r="E137" i="27"/>
  <c r="E136" i="27"/>
  <c r="E135" i="27"/>
  <c r="E134" i="27"/>
  <c r="E133" i="27"/>
  <c r="E132" i="27"/>
  <c r="E131" i="27"/>
  <c r="E130" i="27"/>
  <c r="E129" i="27"/>
  <c r="E128" i="27"/>
  <c r="E127" i="27"/>
  <c r="E126" i="27"/>
  <c r="E125" i="27"/>
  <c r="E124" i="27"/>
  <c r="E123" i="27"/>
  <c r="E122" i="27"/>
  <c r="E121" i="27"/>
  <c r="E120" i="27"/>
  <c r="E119" i="27"/>
  <c r="E118" i="27"/>
  <c r="E117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190" i="26"/>
  <c r="E189" i="26"/>
  <c r="E188" i="26"/>
  <c r="E187" i="26"/>
  <c r="E186" i="26"/>
  <c r="E185" i="26"/>
  <c r="E184" i="26"/>
  <c r="E183" i="26"/>
  <c r="E182" i="26"/>
  <c r="E181" i="26"/>
  <c r="E180" i="26"/>
  <c r="E179" i="26"/>
  <c r="E178" i="26"/>
  <c r="E177" i="26"/>
  <c r="E176" i="26"/>
  <c r="E175" i="26"/>
  <c r="E174" i="26"/>
  <c r="E173" i="26"/>
  <c r="E172" i="26"/>
  <c r="E171" i="26"/>
  <c r="E170" i="26"/>
  <c r="E169" i="26"/>
  <c r="E168" i="26"/>
  <c r="E167" i="26"/>
  <c r="E166" i="26"/>
  <c r="E165" i="26"/>
  <c r="E164" i="26"/>
  <c r="E163" i="26"/>
  <c r="E162" i="26"/>
  <c r="E161" i="26"/>
  <c r="E160" i="26"/>
  <c r="E159" i="26"/>
  <c r="E158" i="26"/>
  <c r="E157" i="26"/>
  <c r="E156" i="26"/>
  <c r="E155" i="26"/>
  <c r="E154" i="26"/>
  <c r="E153" i="26"/>
  <c r="E152" i="26"/>
  <c r="E151" i="26"/>
  <c r="E150" i="26"/>
  <c r="E149" i="26"/>
  <c r="E148" i="26"/>
  <c r="E147" i="26"/>
  <c r="E146" i="26"/>
  <c r="E145" i="26"/>
  <c r="E144" i="26"/>
  <c r="E143" i="26"/>
  <c r="E142" i="26"/>
  <c r="E141" i="26"/>
  <c r="E140" i="26"/>
  <c r="E139" i="26"/>
  <c r="E138" i="26"/>
  <c r="E137" i="26"/>
  <c r="E136" i="26"/>
  <c r="E135" i="26"/>
  <c r="E134" i="26"/>
  <c r="E133" i="26"/>
  <c r="E132" i="26"/>
  <c r="E131" i="26"/>
  <c r="E130" i="26"/>
  <c r="E129" i="26"/>
  <c r="E128" i="26"/>
  <c r="E127" i="26"/>
  <c r="E126" i="26"/>
  <c r="E125" i="26"/>
  <c r="E124" i="26"/>
  <c r="E123" i="26"/>
  <c r="E122" i="26"/>
  <c r="E121" i="26"/>
  <c r="E120" i="26"/>
  <c r="E119" i="26"/>
  <c r="E118" i="26"/>
  <c r="E117" i="26"/>
  <c r="E116" i="26"/>
  <c r="E115" i="26"/>
  <c r="E114" i="26"/>
  <c r="E113" i="26"/>
  <c r="E112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190" i="25"/>
  <c r="E189" i="25"/>
  <c r="E188" i="25"/>
  <c r="E187" i="25"/>
  <c r="E186" i="25"/>
  <c r="E185" i="25"/>
  <c r="E184" i="25"/>
  <c r="E183" i="25"/>
  <c r="E182" i="25"/>
  <c r="E181" i="25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6" i="25"/>
  <c r="E165" i="25"/>
  <c r="E164" i="25"/>
  <c r="E163" i="25"/>
  <c r="E162" i="25"/>
  <c r="E161" i="25"/>
  <c r="E160" i="25"/>
  <c r="E159" i="25"/>
  <c r="E158" i="25"/>
  <c r="E157" i="25"/>
  <c r="E156" i="25"/>
  <c r="E155" i="25"/>
  <c r="E154" i="25"/>
  <c r="E153" i="25"/>
  <c r="E152" i="25"/>
  <c r="E151" i="25"/>
  <c r="E150" i="25"/>
  <c r="E149" i="25"/>
  <c r="E148" i="25"/>
  <c r="E147" i="25"/>
  <c r="E146" i="25"/>
  <c r="E145" i="25"/>
  <c r="E144" i="25"/>
  <c r="E143" i="25"/>
  <c r="E142" i="25"/>
  <c r="E141" i="25"/>
  <c r="E140" i="25"/>
  <c r="E139" i="25"/>
  <c r="E138" i="25"/>
  <c r="E137" i="25"/>
  <c r="E136" i="25"/>
  <c r="E135" i="25"/>
  <c r="E134" i="25"/>
  <c r="E133" i="25"/>
  <c r="E132" i="25"/>
  <c r="E131" i="25"/>
  <c r="E130" i="25"/>
  <c r="E129" i="25"/>
  <c r="E128" i="25"/>
  <c r="E127" i="25"/>
  <c r="E126" i="25"/>
  <c r="E125" i="25"/>
  <c r="E124" i="25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/>
  <c r="E99" i="25"/>
  <c r="E98" i="25"/>
  <c r="E97" i="25"/>
  <c r="E96" i="25"/>
  <c r="E95" i="25"/>
  <c r="E94" i="25"/>
  <c r="E93" i="25"/>
  <c r="E92" i="25"/>
  <c r="E91" i="25"/>
  <c r="E90" i="25"/>
  <c r="E89" i="25"/>
  <c r="E88" i="25"/>
  <c r="E87" i="25"/>
  <c r="E86" i="25"/>
  <c r="E85" i="25"/>
  <c r="E84" i="25"/>
  <c r="E83" i="25"/>
  <c r="E82" i="25"/>
  <c r="E81" i="25"/>
  <c r="E80" i="25"/>
  <c r="E79" i="25"/>
  <c r="E78" i="25"/>
  <c r="E77" i="25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190" i="24"/>
  <c r="E189" i="24"/>
  <c r="E188" i="24"/>
  <c r="E187" i="24"/>
  <c r="E186" i="24"/>
  <c r="E185" i="24"/>
  <c r="E184" i="24"/>
  <c r="E183" i="24"/>
  <c r="E182" i="24"/>
  <c r="E181" i="24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66" i="24"/>
  <c r="E165" i="24"/>
  <c r="E164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2" i="24"/>
  <c r="E141" i="24"/>
  <c r="E140" i="24"/>
  <c r="E139" i="24"/>
  <c r="E138" i="24"/>
  <c r="E137" i="24"/>
  <c r="E136" i="24"/>
  <c r="E135" i="24"/>
  <c r="E134" i="24"/>
  <c r="E133" i="24"/>
  <c r="E132" i="24"/>
  <c r="E131" i="24"/>
  <c r="E130" i="24"/>
  <c r="E129" i="24"/>
  <c r="E128" i="24"/>
  <c r="E127" i="24"/>
  <c r="E126" i="24"/>
  <c r="E125" i="24"/>
  <c r="E124" i="24"/>
  <c r="E123" i="24"/>
  <c r="E122" i="24"/>
  <c r="E121" i="24"/>
  <c r="E120" i="24"/>
  <c r="E119" i="24"/>
  <c r="E118" i="24"/>
  <c r="E117" i="24"/>
  <c r="E116" i="24"/>
  <c r="E115" i="24"/>
  <c r="E114" i="24"/>
  <c r="E113" i="24"/>
  <c r="E112" i="24"/>
  <c r="E111" i="24"/>
  <c r="E110" i="24"/>
  <c r="E109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190" i="23"/>
  <c r="E189" i="23"/>
  <c r="E188" i="23"/>
  <c r="E187" i="23"/>
  <c r="E186" i="23"/>
  <c r="E185" i="23"/>
  <c r="E184" i="23"/>
  <c r="E183" i="23"/>
  <c r="E182" i="23"/>
  <c r="E181" i="23"/>
  <c r="E180" i="23"/>
  <c r="E179" i="23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66" i="23"/>
  <c r="E165" i="23"/>
  <c r="E164" i="23"/>
  <c r="E163" i="23"/>
  <c r="E162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49" i="23"/>
  <c r="E148" i="23"/>
  <c r="E147" i="23"/>
  <c r="E146" i="23"/>
  <c r="E145" i="23"/>
  <c r="E144" i="23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E131" i="23"/>
  <c r="E130" i="23"/>
  <c r="E129" i="23"/>
  <c r="E128" i="23"/>
  <c r="E127" i="23"/>
  <c r="E126" i="23"/>
  <c r="E125" i="23"/>
  <c r="E124" i="23"/>
  <c r="E123" i="23"/>
  <c r="E122" i="23"/>
  <c r="E121" i="23"/>
  <c r="E120" i="23"/>
  <c r="E119" i="23"/>
  <c r="E118" i="23"/>
  <c r="E117" i="23"/>
  <c r="E116" i="23"/>
  <c r="E115" i="23"/>
  <c r="E114" i="23"/>
  <c r="E113" i="23"/>
  <c r="E112" i="23"/>
  <c r="E111" i="23"/>
  <c r="E110" i="23"/>
  <c r="E109" i="23"/>
  <c r="E108" i="23"/>
  <c r="E107" i="23"/>
  <c r="E106" i="23"/>
  <c r="E105" i="23"/>
  <c r="E104" i="23"/>
  <c r="E103" i="23"/>
  <c r="E102" i="23"/>
  <c r="E101" i="23"/>
  <c r="E100" i="23"/>
  <c r="E99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190" i="22"/>
  <c r="E189" i="22"/>
  <c r="E188" i="22"/>
  <c r="E187" i="22"/>
  <c r="E186" i="22"/>
  <c r="E185" i="22"/>
  <c r="E184" i="22"/>
  <c r="E183" i="22"/>
  <c r="E182" i="22"/>
  <c r="E181" i="22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190" i="21"/>
  <c r="E189" i="21"/>
  <c r="E188" i="21"/>
  <c r="E187" i="21"/>
  <c r="E186" i="21"/>
  <c r="E185" i="21"/>
  <c r="E184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66" i="21"/>
  <c r="E165" i="21"/>
  <c r="E164" i="21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49" i="21"/>
  <c r="E148" i="21"/>
  <c r="E147" i="21"/>
  <c r="E146" i="21"/>
  <c r="E145" i="21"/>
  <c r="E144" i="21"/>
  <c r="E143" i="21"/>
  <c r="E142" i="21"/>
  <c r="E141" i="21"/>
  <c r="E140" i="21"/>
  <c r="E139" i="21"/>
  <c r="E138" i="21"/>
  <c r="E137" i="21"/>
  <c r="E136" i="21"/>
  <c r="E135" i="21"/>
  <c r="E134" i="21"/>
  <c r="E133" i="21"/>
  <c r="E132" i="21"/>
  <c r="E131" i="21"/>
  <c r="E130" i="21"/>
  <c r="E129" i="21"/>
  <c r="E128" i="21"/>
  <c r="E127" i="21"/>
  <c r="E126" i="21"/>
  <c r="E125" i="21"/>
  <c r="E124" i="21"/>
  <c r="E123" i="21"/>
  <c r="E122" i="21"/>
  <c r="E121" i="21"/>
  <c r="E120" i="21"/>
  <c r="E119" i="21"/>
  <c r="E118" i="21"/>
  <c r="E117" i="21"/>
  <c r="E116" i="21"/>
  <c r="E115" i="21"/>
  <c r="E114" i="21"/>
  <c r="E113" i="21"/>
  <c r="E112" i="21"/>
  <c r="E111" i="21"/>
  <c r="E110" i="21"/>
  <c r="E109" i="21"/>
  <c r="E108" i="21"/>
  <c r="E107" i="21"/>
  <c r="E106" i="21"/>
  <c r="E105" i="21"/>
  <c r="E104" i="21"/>
  <c r="E103" i="21"/>
  <c r="E102" i="21"/>
  <c r="E101" i="21"/>
  <c r="E100" i="21"/>
  <c r="E99" i="21"/>
  <c r="E98" i="21"/>
  <c r="E97" i="21"/>
  <c r="E96" i="21"/>
  <c r="E95" i="21"/>
  <c r="E94" i="21"/>
  <c r="E93" i="21"/>
  <c r="E92" i="21"/>
  <c r="E91" i="21"/>
  <c r="E90" i="21"/>
  <c r="E89" i="21"/>
  <c r="E88" i="21"/>
  <c r="E87" i="21"/>
  <c r="E86" i="21"/>
  <c r="E85" i="21"/>
  <c r="E84" i="21"/>
  <c r="E83" i="21"/>
  <c r="E82" i="21"/>
  <c r="E81" i="21"/>
  <c r="E80" i="21"/>
  <c r="E79" i="21"/>
  <c r="E78" i="21"/>
  <c r="E77" i="21"/>
  <c r="E76" i="21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190" i="20"/>
  <c r="E189" i="20"/>
  <c r="E188" i="20"/>
  <c r="E187" i="20"/>
  <c r="E186" i="20"/>
  <c r="E185" i="20"/>
  <c r="E184" i="20"/>
  <c r="E183" i="20"/>
  <c r="E182" i="20"/>
  <c r="E181" i="20"/>
  <c r="E180" i="20"/>
  <c r="E179" i="20"/>
  <c r="E178" i="20"/>
  <c r="E177" i="20"/>
  <c r="E176" i="20"/>
  <c r="E175" i="20"/>
  <c r="E174" i="20"/>
  <c r="E173" i="20"/>
  <c r="E172" i="20"/>
  <c r="E171" i="20"/>
  <c r="E170" i="20"/>
  <c r="E169" i="20"/>
  <c r="E168" i="20"/>
  <c r="E167" i="20"/>
  <c r="E166" i="20"/>
  <c r="E165" i="20"/>
  <c r="E164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190" i="19"/>
  <c r="E189" i="19"/>
  <c r="E188" i="19"/>
  <c r="E187" i="19"/>
  <c r="E186" i="19"/>
  <c r="E185" i="19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190" i="18"/>
  <c r="E189" i="18"/>
  <c r="E188" i="18"/>
  <c r="E187" i="18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140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I2" i="27"/>
  <c r="I2" i="26"/>
  <c r="I2" i="25"/>
  <c r="I2" i="24"/>
  <c r="I2" i="23"/>
  <c r="I2" i="22"/>
  <c r="I2" i="21"/>
  <c r="I2" i="20"/>
  <c r="I2" i="19"/>
  <c r="I2" i="18"/>
  <c r="I2" i="17"/>
  <c r="I2" i="4"/>
  <c r="A44" i="19" l="1"/>
  <c r="G174" i="4"/>
  <c r="I174" i="4" s="1"/>
  <c r="I206" i="27" l="1"/>
  <c r="G206" i="27"/>
  <c r="D206" i="27"/>
  <c r="C206" i="27"/>
  <c r="B206" i="27"/>
  <c r="A206" i="27"/>
  <c r="A192" i="27"/>
  <c r="B192" i="27"/>
  <c r="C192" i="27"/>
  <c r="D192" i="27"/>
  <c r="G192" i="27"/>
  <c r="I192" i="27"/>
  <c r="A193" i="27"/>
  <c r="B193" i="27"/>
  <c r="C193" i="27"/>
  <c r="D193" i="27"/>
  <c r="G193" i="27"/>
  <c r="I193" i="27"/>
  <c r="A194" i="27"/>
  <c r="B194" i="27"/>
  <c r="C194" i="27"/>
  <c r="D194" i="27"/>
  <c r="G194" i="27"/>
  <c r="I194" i="27"/>
  <c r="A195" i="27"/>
  <c r="B195" i="27"/>
  <c r="C195" i="27"/>
  <c r="D195" i="27"/>
  <c r="G195" i="27"/>
  <c r="I195" i="27"/>
  <c r="A196" i="27"/>
  <c r="B196" i="27"/>
  <c r="C196" i="27"/>
  <c r="D196" i="27"/>
  <c r="G196" i="27"/>
  <c r="I196" i="27"/>
  <c r="A197" i="27"/>
  <c r="B197" i="27"/>
  <c r="C197" i="27"/>
  <c r="D197" i="27"/>
  <c r="G197" i="27"/>
  <c r="I197" i="27"/>
  <c r="A198" i="27"/>
  <c r="B198" i="27"/>
  <c r="C198" i="27"/>
  <c r="D198" i="27"/>
  <c r="G198" i="27"/>
  <c r="I198" i="27"/>
  <c r="A199" i="27"/>
  <c r="B199" i="27"/>
  <c r="C199" i="27"/>
  <c r="D199" i="27"/>
  <c r="G199" i="27"/>
  <c r="I199" i="27"/>
  <c r="A200" i="27"/>
  <c r="B200" i="27"/>
  <c r="C200" i="27"/>
  <c r="D200" i="27"/>
  <c r="G200" i="27"/>
  <c r="I200" i="27"/>
  <c r="A201" i="27"/>
  <c r="B201" i="27"/>
  <c r="C201" i="27"/>
  <c r="D201" i="27"/>
  <c r="G201" i="27"/>
  <c r="I201" i="27"/>
  <c r="A202" i="27"/>
  <c r="B202" i="27"/>
  <c r="C202" i="27"/>
  <c r="D202" i="27"/>
  <c r="G202" i="27"/>
  <c r="I202" i="27"/>
  <c r="A203" i="27"/>
  <c r="B203" i="27"/>
  <c r="C203" i="27"/>
  <c r="D203" i="27"/>
  <c r="G203" i="27"/>
  <c r="I203" i="27"/>
  <c r="A204" i="27"/>
  <c r="B204" i="27"/>
  <c r="C204" i="27"/>
  <c r="D204" i="27"/>
  <c r="G204" i="27"/>
  <c r="I204" i="27"/>
  <c r="A205" i="27"/>
  <c r="B205" i="27"/>
  <c r="C205" i="27"/>
  <c r="D205" i="27"/>
  <c r="G205" i="27"/>
  <c r="I205" i="27"/>
  <c r="I206" i="26"/>
  <c r="G206" i="26"/>
  <c r="D206" i="26"/>
  <c r="C206" i="26"/>
  <c r="B206" i="26"/>
  <c r="A206" i="26"/>
  <c r="A192" i="26"/>
  <c r="B192" i="26"/>
  <c r="C192" i="26"/>
  <c r="D192" i="26"/>
  <c r="G192" i="26"/>
  <c r="I192" i="26"/>
  <c r="A193" i="26"/>
  <c r="B193" i="26"/>
  <c r="C193" i="26"/>
  <c r="D193" i="26"/>
  <c r="G193" i="26"/>
  <c r="I193" i="26"/>
  <c r="A194" i="26"/>
  <c r="B194" i="26"/>
  <c r="C194" i="26"/>
  <c r="D194" i="26"/>
  <c r="G194" i="26"/>
  <c r="I194" i="26"/>
  <c r="A195" i="26"/>
  <c r="B195" i="26"/>
  <c r="C195" i="26"/>
  <c r="D195" i="26"/>
  <c r="G195" i="26"/>
  <c r="I195" i="26"/>
  <c r="A196" i="26"/>
  <c r="B196" i="26"/>
  <c r="C196" i="26"/>
  <c r="D196" i="26"/>
  <c r="G196" i="26"/>
  <c r="I196" i="26"/>
  <c r="A197" i="26"/>
  <c r="B197" i="26"/>
  <c r="C197" i="26"/>
  <c r="D197" i="26"/>
  <c r="G197" i="26"/>
  <c r="I197" i="26"/>
  <c r="A198" i="26"/>
  <c r="B198" i="26"/>
  <c r="C198" i="26"/>
  <c r="D198" i="26"/>
  <c r="G198" i="26"/>
  <c r="I198" i="26"/>
  <c r="A199" i="26"/>
  <c r="B199" i="26"/>
  <c r="C199" i="26"/>
  <c r="D199" i="26"/>
  <c r="G199" i="26"/>
  <c r="I199" i="26"/>
  <c r="A200" i="26"/>
  <c r="B200" i="26"/>
  <c r="C200" i="26"/>
  <c r="D200" i="26"/>
  <c r="G200" i="26"/>
  <c r="I200" i="26"/>
  <c r="A201" i="26"/>
  <c r="B201" i="26"/>
  <c r="C201" i="26"/>
  <c r="D201" i="26"/>
  <c r="G201" i="26"/>
  <c r="I201" i="26"/>
  <c r="A202" i="26"/>
  <c r="B202" i="26"/>
  <c r="C202" i="26"/>
  <c r="D202" i="26"/>
  <c r="G202" i="26"/>
  <c r="I202" i="26"/>
  <c r="A203" i="26"/>
  <c r="B203" i="26"/>
  <c r="C203" i="26"/>
  <c r="D203" i="26"/>
  <c r="G203" i="26"/>
  <c r="I203" i="26"/>
  <c r="A204" i="26"/>
  <c r="B204" i="26"/>
  <c r="C204" i="26"/>
  <c r="D204" i="26"/>
  <c r="G204" i="26"/>
  <c r="I204" i="26"/>
  <c r="A205" i="26"/>
  <c r="B205" i="26"/>
  <c r="C205" i="26"/>
  <c r="D205" i="26"/>
  <c r="G205" i="26"/>
  <c r="I205" i="26"/>
  <c r="I206" i="25"/>
  <c r="G206" i="25"/>
  <c r="D206" i="25"/>
  <c r="C206" i="25"/>
  <c r="B206" i="25"/>
  <c r="A206" i="25"/>
  <c r="A192" i="25"/>
  <c r="B192" i="25"/>
  <c r="C192" i="25"/>
  <c r="D192" i="25"/>
  <c r="G192" i="25"/>
  <c r="I192" i="25"/>
  <c r="A193" i="25"/>
  <c r="B193" i="25"/>
  <c r="C193" i="25"/>
  <c r="D193" i="25"/>
  <c r="G193" i="25"/>
  <c r="I193" i="25"/>
  <c r="A194" i="25"/>
  <c r="B194" i="25"/>
  <c r="C194" i="25"/>
  <c r="D194" i="25"/>
  <c r="G194" i="25"/>
  <c r="I194" i="25"/>
  <c r="A195" i="25"/>
  <c r="B195" i="25"/>
  <c r="C195" i="25"/>
  <c r="D195" i="25"/>
  <c r="G195" i="25"/>
  <c r="I195" i="25"/>
  <c r="A196" i="25"/>
  <c r="B196" i="25"/>
  <c r="C196" i="25"/>
  <c r="D196" i="25"/>
  <c r="G196" i="25"/>
  <c r="I196" i="25"/>
  <c r="A197" i="25"/>
  <c r="B197" i="25"/>
  <c r="C197" i="25"/>
  <c r="D197" i="25"/>
  <c r="G197" i="25"/>
  <c r="I197" i="25"/>
  <c r="A198" i="25"/>
  <c r="B198" i="25"/>
  <c r="C198" i="25"/>
  <c r="D198" i="25"/>
  <c r="G198" i="25"/>
  <c r="I198" i="25"/>
  <c r="A199" i="25"/>
  <c r="B199" i="25"/>
  <c r="C199" i="25"/>
  <c r="D199" i="25"/>
  <c r="G199" i="25"/>
  <c r="I199" i="25"/>
  <c r="A200" i="25"/>
  <c r="B200" i="25"/>
  <c r="C200" i="25"/>
  <c r="D200" i="25"/>
  <c r="G200" i="25"/>
  <c r="I200" i="25"/>
  <c r="A201" i="25"/>
  <c r="B201" i="25"/>
  <c r="C201" i="25"/>
  <c r="D201" i="25"/>
  <c r="G201" i="25"/>
  <c r="I201" i="25"/>
  <c r="A202" i="25"/>
  <c r="B202" i="25"/>
  <c r="C202" i="25"/>
  <c r="D202" i="25"/>
  <c r="G202" i="25"/>
  <c r="I202" i="25"/>
  <c r="A203" i="25"/>
  <c r="B203" i="25"/>
  <c r="C203" i="25"/>
  <c r="D203" i="25"/>
  <c r="G203" i="25"/>
  <c r="I203" i="25"/>
  <c r="A204" i="25"/>
  <c r="B204" i="25"/>
  <c r="C204" i="25"/>
  <c r="D204" i="25"/>
  <c r="G204" i="25"/>
  <c r="I204" i="25"/>
  <c r="A205" i="25"/>
  <c r="B205" i="25"/>
  <c r="C205" i="25"/>
  <c r="D205" i="25"/>
  <c r="G205" i="25"/>
  <c r="I205" i="25"/>
  <c r="I206" i="24"/>
  <c r="G206" i="24"/>
  <c r="D206" i="24"/>
  <c r="C206" i="24"/>
  <c r="B206" i="24"/>
  <c r="A206" i="24"/>
  <c r="A192" i="24"/>
  <c r="B192" i="24"/>
  <c r="C192" i="24"/>
  <c r="D192" i="24"/>
  <c r="G192" i="24"/>
  <c r="I192" i="24"/>
  <c r="A193" i="24"/>
  <c r="B193" i="24"/>
  <c r="C193" i="24"/>
  <c r="D193" i="24"/>
  <c r="G193" i="24"/>
  <c r="I193" i="24"/>
  <c r="A194" i="24"/>
  <c r="B194" i="24"/>
  <c r="C194" i="24"/>
  <c r="D194" i="24"/>
  <c r="G194" i="24"/>
  <c r="I194" i="24"/>
  <c r="A195" i="24"/>
  <c r="B195" i="24"/>
  <c r="C195" i="24"/>
  <c r="D195" i="24"/>
  <c r="G195" i="24"/>
  <c r="I195" i="24"/>
  <c r="A196" i="24"/>
  <c r="B196" i="24"/>
  <c r="C196" i="24"/>
  <c r="D196" i="24"/>
  <c r="G196" i="24"/>
  <c r="I196" i="24"/>
  <c r="A197" i="24"/>
  <c r="B197" i="24"/>
  <c r="C197" i="24"/>
  <c r="D197" i="24"/>
  <c r="G197" i="24"/>
  <c r="I197" i="24"/>
  <c r="A198" i="24"/>
  <c r="B198" i="24"/>
  <c r="C198" i="24"/>
  <c r="D198" i="24"/>
  <c r="G198" i="24"/>
  <c r="I198" i="24"/>
  <c r="A199" i="24"/>
  <c r="B199" i="24"/>
  <c r="C199" i="24"/>
  <c r="D199" i="24"/>
  <c r="G199" i="24"/>
  <c r="I199" i="24"/>
  <c r="A200" i="24"/>
  <c r="B200" i="24"/>
  <c r="C200" i="24"/>
  <c r="D200" i="24"/>
  <c r="G200" i="24"/>
  <c r="I200" i="24"/>
  <c r="A201" i="24"/>
  <c r="B201" i="24"/>
  <c r="C201" i="24"/>
  <c r="D201" i="24"/>
  <c r="G201" i="24"/>
  <c r="I201" i="24"/>
  <c r="A202" i="24"/>
  <c r="B202" i="24"/>
  <c r="C202" i="24"/>
  <c r="D202" i="24"/>
  <c r="G202" i="24"/>
  <c r="I202" i="24"/>
  <c r="A203" i="24"/>
  <c r="B203" i="24"/>
  <c r="C203" i="24"/>
  <c r="D203" i="24"/>
  <c r="G203" i="24"/>
  <c r="I203" i="24"/>
  <c r="A204" i="24"/>
  <c r="B204" i="24"/>
  <c r="C204" i="24"/>
  <c r="D204" i="24"/>
  <c r="G204" i="24"/>
  <c r="I204" i="24"/>
  <c r="A205" i="24"/>
  <c r="B205" i="24"/>
  <c r="C205" i="24"/>
  <c r="D205" i="24"/>
  <c r="G205" i="24"/>
  <c r="I205" i="24"/>
  <c r="I206" i="23"/>
  <c r="G206" i="23"/>
  <c r="D206" i="23"/>
  <c r="C206" i="23"/>
  <c r="B206" i="23"/>
  <c r="A206" i="23"/>
  <c r="A192" i="23"/>
  <c r="B192" i="23"/>
  <c r="C192" i="23"/>
  <c r="D192" i="23"/>
  <c r="G192" i="23"/>
  <c r="I192" i="23"/>
  <c r="A193" i="23"/>
  <c r="B193" i="23"/>
  <c r="C193" i="23"/>
  <c r="D193" i="23"/>
  <c r="G193" i="23"/>
  <c r="I193" i="23"/>
  <c r="A194" i="23"/>
  <c r="B194" i="23"/>
  <c r="C194" i="23"/>
  <c r="D194" i="23"/>
  <c r="G194" i="23"/>
  <c r="I194" i="23"/>
  <c r="A195" i="23"/>
  <c r="B195" i="23"/>
  <c r="C195" i="23"/>
  <c r="D195" i="23"/>
  <c r="G195" i="23"/>
  <c r="I195" i="23"/>
  <c r="A196" i="23"/>
  <c r="B196" i="23"/>
  <c r="C196" i="23"/>
  <c r="D196" i="23"/>
  <c r="G196" i="23"/>
  <c r="I196" i="23"/>
  <c r="A197" i="23"/>
  <c r="B197" i="23"/>
  <c r="C197" i="23"/>
  <c r="D197" i="23"/>
  <c r="G197" i="23"/>
  <c r="I197" i="23"/>
  <c r="A198" i="23"/>
  <c r="B198" i="23"/>
  <c r="C198" i="23"/>
  <c r="D198" i="23"/>
  <c r="G198" i="23"/>
  <c r="I198" i="23"/>
  <c r="A199" i="23"/>
  <c r="B199" i="23"/>
  <c r="C199" i="23"/>
  <c r="D199" i="23"/>
  <c r="G199" i="23"/>
  <c r="I199" i="23"/>
  <c r="A200" i="23"/>
  <c r="B200" i="23"/>
  <c r="C200" i="23"/>
  <c r="D200" i="23"/>
  <c r="G200" i="23"/>
  <c r="I200" i="23"/>
  <c r="A201" i="23"/>
  <c r="B201" i="23"/>
  <c r="C201" i="23"/>
  <c r="D201" i="23"/>
  <c r="G201" i="23"/>
  <c r="I201" i="23"/>
  <c r="A202" i="23"/>
  <c r="B202" i="23"/>
  <c r="C202" i="23"/>
  <c r="D202" i="23"/>
  <c r="G202" i="23"/>
  <c r="I202" i="23"/>
  <c r="A203" i="23"/>
  <c r="B203" i="23"/>
  <c r="C203" i="23"/>
  <c r="D203" i="23"/>
  <c r="G203" i="23"/>
  <c r="I203" i="23"/>
  <c r="A204" i="23"/>
  <c r="B204" i="23"/>
  <c r="C204" i="23"/>
  <c r="D204" i="23"/>
  <c r="G204" i="23"/>
  <c r="I204" i="23"/>
  <c r="A205" i="23"/>
  <c r="B205" i="23"/>
  <c r="C205" i="23"/>
  <c r="D205" i="23"/>
  <c r="G205" i="23"/>
  <c r="I205" i="23"/>
  <c r="I206" i="22"/>
  <c r="G206" i="22"/>
  <c r="D206" i="22"/>
  <c r="C206" i="22"/>
  <c r="B206" i="22"/>
  <c r="A206" i="22"/>
  <c r="A192" i="22"/>
  <c r="B192" i="22"/>
  <c r="C192" i="22"/>
  <c r="D192" i="22"/>
  <c r="G192" i="22"/>
  <c r="I192" i="22"/>
  <c r="A193" i="22"/>
  <c r="B193" i="22"/>
  <c r="C193" i="22"/>
  <c r="D193" i="22"/>
  <c r="G193" i="22"/>
  <c r="I193" i="22"/>
  <c r="A194" i="22"/>
  <c r="B194" i="22"/>
  <c r="C194" i="22"/>
  <c r="D194" i="22"/>
  <c r="G194" i="22"/>
  <c r="I194" i="22"/>
  <c r="A195" i="22"/>
  <c r="B195" i="22"/>
  <c r="C195" i="22"/>
  <c r="D195" i="22"/>
  <c r="G195" i="22"/>
  <c r="I195" i="22"/>
  <c r="A196" i="22"/>
  <c r="B196" i="22"/>
  <c r="C196" i="22"/>
  <c r="D196" i="22"/>
  <c r="G196" i="22"/>
  <c r="I196" i="22"/>
  <c r="A197" i="22"/>
  <c r="B197" i="22"/>
  <c r="C197" i="22"/>
  <c r="D197" i="22"/>
  <c r="G197" i="22"/>
  <c r="I197" i="22"/>
  <c r="A198" i="22"/>
  <c r="B198" i="22"/>
  <c r="C198" i="22"/>
  <c r="D198" i="22"/>
  <c r="G198" i="22"/>
  <c r="I198" i="22"/>
  <c r="A199" i="22"/>
  <c r="B199" i="22"/>
  <c r="C199" i="22"/>
  <c r="D199" i="22"/>
  <c r="G199" i="22"/>
  <c r="I199" i="22"/>
  <c r="A200" i="22"/>
  <c r="B200" i="22"/>
  <c r="C200" i="22"/>
  <c r="D200" i="22"/>
  <c r="G200" i="22"/>
  <c r="I200" i="22"/>
  <c r="A201" i="22"/>
  <c r="B201" i="22"/>
  <c r="C201" i="22"/>
  <c r="D201" i="22"/>
  <c r="G201" i="22"/>
  <c r="I201" i="22"/>
  <c r="A202" i="22"/>
  <c r="B202" i="22"/>
  <c r="C202" i="22"/>
  <c r="D202" i="22"/>
  <c r="G202" i="22"/>
  <c r="I202" i="22"/>
  <c r="A203" i="22"/>
  <c r="B203" i="22"/>
  <c r="C203" i="22"/>
  <c r="D203" i="22"/>
  <c r="G203" i="22"/>
  <c r="I203" i="22"/>
  <c r="A204" i="22"/>
  <c r="B204" i="22"/>
  <c r="C204" i="22"/>
  <c r="D204" i="22"/>
  <c r="G204" i="22"/>
  <c r="I204" i="22"/>
  <c r="A205" i="22"/>
  <c r="B205" i="22"/>
  <c r="C205" i="22"/>
  <c r="D205" i="22"/>
  <c r="G205" i="22"/>
  <c r="I205" i="22"/>
  <c r="I206" i="21"/>
  <c r="G206" i="21"/>
  <c r="D206" i="21"/>
  <c r="C206" i="21"/>
  <c r="B206" i="21"/>
  <c r="A206" i="21"/>
  <c r="A192" i="21"/>
  <c r="B192" i="21"/>
  <c r="C192" i="21"/>
  <c r="D192" i="21"/>
  <c r="G192" i="21"/>
  <c r="I192" i="21"/>
  <c r="A193" i="21"/>
  <c r="B193" i="21"/>
  <c r="C193" i="21"/>
  <c r="D193" i="21"/>
  <c r="G193" i="21"/>
  <c r="I193" i="21"/>
  <c r="A194" i="21"/>
  <c r="B194" i="21"/>
  <c r="C194" i="21"/>
  <c r="D194" i="21"/>
  <c r="G194" i="21"/>
  <c r="I194" i="21"/>
  <c r="A195" i="21"/>
  <c r="B195" i="21"/>
  <c r="C195" i="21"/>
  <c r="D195" i="21"/>
  <c r="G195" i="21"/>
  <c r="I195" i="21"/>
  <c r="A196" i="21"/>
  <c r="B196" i="21"/>
  <c r="C196" i="21"/>
  <c r="D196" i="21"/>
  <c r="G196" i="21"/>
  <c r="I196" i="21"/>
  <c r="A197" i="21"/>
  <c r="B197" i="21"/>
  <c r="C197" i="21"/>
  <c r="D197" i="21"/>
  <c r="G197" i="21"/>
  <c r="I197" i="21"/>
  <c r="A198" i="21"/>
  <c r="B198" i="21"/>
  <c r="C198" i="21"/>
  <c r="D198" i="21"/>
  <c r="G198" i="21"/>
  <c r="I198" i="21"/>
  <c r="A199" i="21"/>
  <c r="B199" i="21"/>
  <c r="C199" i="21"/>
  <c r="D199" i="21"/>
  <c r="G199" i="21"/>
  <c r="I199" i="21"/>
  <c r="A200" i="21"/>
  <c r="B200" i="21"/>
  <c r="C200" i="21"/>
  <c r="D200" i="21"/>
  <c r="G200" i="21"/>
  <c r="I200" i="21"/>
  <c r="A201" i="21"/>
  <c r="B201" i="21"/>
  <c r="C201" i="21"/>
  <c r="D201" i="21"/>
  <c r="G201" i="21"/>
  <c r="I201" i="21"/>
  <c r="A202" i="21"/>
  <c r="B202" i="21"/>
  <c r="C202" i="21"/>
  <c r="D202" i="21"/>
  <c r="G202" i="21"/>
  <c r="I202" i="21"/>
  <c r="A203" i="21"/>
  <c r="B203" i="21"/>
  <c r="C203" i="21"/>
  <c r="D203" i="21"/>
  <c r="G203" i="21"/>
  <c r="I203" i="21"/>
  <c r="A204" i="21"/>
  <c r="B204" i="21"/>
  <c r="C204" i="21"/>
  <c r="D204" i="21"/>
  <c r="G204" i="21"/>
  <c r="I204" i="21"/>
  <c r="A205" i="21"/>
  <c r="B205" i="21"/>
  <c r="C205" i="21"/>
  <c r="D205" i="21"/>
  <c r="G205" i="21"/>
  <c r="I205" i="21"/>
  <c r="I206" i="20"/>
  <c r="G206" i="20"/>
  <c r="D206" i="20"/>
  <c r="C206" i="20"/>
  <c r="B206" i="20"/>
  <c r="A206" i="20"/>
  <c r="A192" i="20"/>
  <c r="B192" i="20"/>
  <c r="C192" i="20"/>
  <c r="D192" i="20"/>
  <c r="G192" i="20"/>
  <c r="I192" i="20"/>
  <c r="A193" i="20"/>
  <c r="B193" i="20"/>
  <c r="C193" i="20"/>
  <c r="D193" i="20"/>
  <c r="G193" i="20"/>
  <c r="I193" i="20"/>
  <c r="A194" i="20"/>
  <c r="B194" i="20"/>
  <c r="C194" i="20"/>
  <c r="D194" i="20"/>
  <c r="G194" i="20"/>
  <c r="I194" i="20"/>
  <c r="A195" i="20"/>
  <c r="B195" i="20"/>
  <c r="C195" i="20"/>
  <c r="D195" i="20"/>
  <c r="G195" i="20"/>
  <c r="I195" i="20"/>
  <c r="A196" i="20"/>
  <c r="B196" i="20"/>
  <c r="C196" i="20"/>
  <c r="D196" i="20"/>
  <c r="G196" i="20"/>
  <c r="I196" i="20"/>
  <c r="A197" i="20"/>
  <c r="B197" i="20"/>
  <c r="C197" i="20"/>
  <c r="D197" i="20"/>
  <c r="G197" i="20"/>
  <c r="I197" i="20"/>
  <c r="A198" i="20"/>
  <c r="B198" i="20"/>
  <c r="C198" i="20"/>
  <c r="D198" i="20"/>
  <c r="G198" i="20"/>
  <c r="I198" i="20"/>
  <c r="A199" i="20"/>
  <c r="B199" i="20"/>
  <c r="C199" i="20"/>
  <c r="D199" i="20"/>
  <c r="G199" i="20"/>
  <c r="I199" i="20"/>
  <c r="A200" i="20"/>
  <c r="B200" i="20"/>
  <c r="C200" i="20"/>
  <c r="D200" i="20"/>
  <c r="G200" i="20"/>
  <c r="I200" i="20"/>
  <c r="A201" i="20"/>
  <c r="B201" i="20"/>
  <c r="C201" i="20"/>
  <c r="D201" i="20"/>
  <c r="G201" i="20"/>
  <c r="I201" i="20"/>
  <c r="A202" i="20"/>
  <c r="B202" i="20"/>
  <c r="C202" i="20"/>
  <c r="D202" i="20"/>
  <c r="G202" i="20"/>
  <c r="I202" i="20"/>
  <c r="A203" i="20"/>
  <c r="B203" i="20"/>
  <c r="C203" i="20"/>
  <c r="D203" i="20"/>
  <c r="G203" i="20"/>
  <c r="I203" i="20"/>
  <c r="A204" i="20"/>
  <c r="B204" i="20"/>
  <c r="C204" i="20"/>
  <c r="D204" i="20"/>
  <c r="G204" i="20"/>
  <c r="I204" i="20"/>
  <c r="A205" i="20"/>
  <c r="B205" i="20"/>
  <c r="C205" i="20"/>
  <c r="D205" i="20"/>
  <c r="G205" i="20"/>
  <c r="I205" i="20"/>
  <c r="I206" i="19"/>
  <c r="G206" i="19"/>
  <c r="D206" i="19"/>
  <c r="C206" i="19"/>
  <c r="B206" i="19"/>
  <c r="A206" i="19"/>
  <c r="A192" i="19"/>
  <c r="B192" i="19"/>
  <c r="C192" i="19"/>
  <c r="D192" i="19"/>
  <c r="G192" i="19"/>
  <c r="I192" i="19"/>
  <c r="A193" i="19"/>
  <c r="B193" i="19"/>
  <c r="C193" i="19"/>
  <c r="D193" i="19"/>
  <c r="G193" i="19"/>
  <c r="I193" i="19"/>
  <c r="A194" i="19"/>
  <c r="B194" i="19"/>
  <c r="C194" i="19"/>
  <c r="D194" i="19"/>
  <c r="G194" i="19"/>
  <c r="I194" i="19"/>
  <c r="A195" i="19"/>
  <c r="B195" i="19"/>
  <c r="C195" i="19"/>
  <c r="D195" i="19"/>
  <c r="G195" i="19"/>
  <c r="I195" i="19"/>
  <c r="A196" i="19"/>
  <c r="B196" i="19"/>
  <c r="C196" i="19"/>
  <c r="D196" i="19"/>
  <c r="G196" i="19"/>
  <c r="I196" i="19"/>
  <c r="A197" i="19"/>
  <c r="B197" i="19"/>
  <c r="C197" i="19"/>
  <c r="D197" i="19"/>
  <c r="G197" i="19"/>
  <c r="I197" i="19"/>
  <c r="A198" i="19"/>
  <c r="B198" i="19"/>
  <c r="C198" i="19"/>
  <c r="D198" i="19"/>
  <c r="G198" i="19"/>
  <c r="I198" i="19"/>
  <c r="A199" i="19"/>
  <c r="B199" i="19"/>
  <c r="C199" i="19"/>
  <c r="D199" i="19"/>
  <c r="G199" i="19"/>
  <c r="I199" i="19"/>
  <c r="A200" i="19"/>
  <c r="B200" i="19"/>
  <c r="C200" i="19"/>
  <c r="D200" i="19"/>
  <c r="G200" i="19"/>
  <c r="I200" i="19"/>
  <c r="A201" i="19"/>
  <c r="B201" i="19"/>
  <c r="C201" i="19"/>
  <c r="D201" i="19"/>
  <c r="G201" i="19"/>
  <c r="I201" i="19"/>
  <c r="A202" i="19"/>
  <c r="B202" i="19"/>
  <c r="C202" i="19"/>
  <c r="D202" i="19"/>
  <c r="G202" i="19"/>
  <c r="I202" i="19"/>
  <c r="A203" i="19"/>
  <c r="B203" i="19"/>
  <c r="C203" i="19"/>
  <c r="D203" i="19"/>
  <c r="G203" i="19"/>
  <c r="I203" i="19"/>
  <c r="A204" i="19"/>
  <c r="B204" i="19"/>
  <c r="C204" i="19"/>
  <c r="D204" i="19"/>
  <c r="G204" i="19"/>
  <c r="I204" i="19"/>
  <c r="A205" i="19"/>
  <c r="B205" i="19"/>
  <c r="C205" i="19"/>
  <c r="D205" i="19"/>
  <c r="G205" i="19"/>
  <c r="I205" i="19"/>
  <c r="I206" i="18"/>
  <c r="G206" i="18"/>
  <c r="D206" i="18"/>
  <c r="C206" i="18"/>
  <c r="B206" i="18"/>
  <c r="A206" i="18"/>
  <c r="A200" i="18"/>
  <c r="B200" i="18"/>
  <c r="C200" i="18"/>
  <c r="D200" i="18"/>
  <c r="G200" i="18"/>
  <c r="I200" i="18"/>
  <c r="A201" i="18"/>
  <c r="B201" i="18"/>
  <c r="C201" i="18"/>
  <c r="D201" i="18"/>
  <c r="G201" i="18"/>
  <c r="I201" i="18"/>
  <c r="A202" i="18"/>
  <c r="B202" i="18"/>
  <c r="C202" i="18"/>
  <c r="D202" i="18"/>
  <c r="G202" i="18"/>
  <c r="I202" i="18"/>
  <c r="A203" i="18"/>
  <c r="B203" i="18"/>
  <c r="C203" i="18"/>
  <c r="D203" i="18"/>
  <c r="G203" i="18"/>
  <c r="I203" i="18"/>
  <c r="A204" i="18"/>
  <c r="B204" i="18"/>
  <c r="C204" i="18"/>
  <c r="D204" i="18"/>
  <c r="G204" i="18"/>
  <c r="I204" i="18"/>
  <c r="A205" i="18"/>
  <c r="B205" i="18"/>
  <c r="C205" i="18"/>
  <c r="D205" i="18"/>
  <c r="G205" i="18"/>
  <c r="I205" i="18"/>
  <c r="A192" i="18"/>
  <c r="B192" i="18"/>
  <c r="C192" i="18"/>
  <c r="D192" i="18"/>
  <c r="G192" i="18"/>
  <c r="I192" i="18"/>
  <c r="A193" i="18"/>
  <c r="B193" i="18"/>
  <c r="C193" i="18"/>
  <c r="D193" i="18"/>
  <c r="G193" i="18"/>
  <c r="I193" i="18"/>
  <c r="A194" i="18"/>
  <c r="B194" i="18"/>
  <c r="C194" i="18"/>
  <c r="D194" i="18"/>
  <c r="G194" i="18"/>
  <c r="I194" i="18"/>
  <c r="A195" i="18"/>
  <c r="B195" i="18"/>
  <c r="C195" i="18"/>
  <c r="D195" i="18"/>
  <c r="G195" i="18"/>
  <c r="I195" i="18"/>
  <c r="A196" i="18"/>
  <c r="B196" i="18"/>
  <c r="C196" i="18"/>
  <c r="D196" i="18"/>
  <c r="G196" i="18"/>
  <c r="I196" i="18"/>
  <c r="A197" i="18"/>
  <c r="B197" i="18"/>
  <c r="C197" i="18"/>
  <c r="D197" i="18"/>
  <c r="G197" i="18"/>
  <c r="I197" i="18"/>
  <c r="A198" i="18"/>
  <c r="B198" i="18"/>
  <c r="C198" i="18"/>
  <c r="D198" i="18"/>
  <c r="G198" i="18"/>
  <c r="I198" i="18"/>
  <c r="A199" i="18"/>
  <c r="B199" i="18"/>
  <c r="C199" i="18"/>
  <c r="D199" i="18"/>
  <c r="G199" i="18"/>
  <c r="I199" i="18"/>
  <c r="I191" i="27"/>
  <c r="G191" i="27"/>
  <c r="D191" i="27"/>
  <c r="C191" i="27"/>
  <c r="B191" i="27"/>
  <c r="A191" i="27"/>
  <c r="I191" i="26"/>
  <c r="G191" i="26"/>
  <c r="D191" i="26"/>
  <c r="C191" i="26"/>
  <c r="B191" i="26"/>
  <c r="A191" i="26"/>
  <c r="I191" i="25"/>
  <c r="G191" i="25"/>
  <c r="D191" i="25"/>
  <c r="C191" i="25"/>
  <c r="B191" i="25"/>
  <c r="A191" i="25"/>
  <c r="I191" i="24"/>
  <c r="G191" i="24"/>
  <c r="D191" i="24"/>
  <c r="C191" i="24"/>
  <c r="B191" i="24"/>
  <c r="A191" i="24"/>
  <c r="I191" i="23"/>
  <c r="G191" i="23"/>
  <c r="D191" i="23"/>
  <c r="C191" i="23"/>
  <c r="B191" i="23"/>
  <c r="A191" i="23"/>
  <c r="I191" i="22"/>
  <c r="G191" i="22"/>
  <c r="D191" i="22"/>
  <c r="C191" i="22"/>
  <c r="B191" i="22"/>
  <c r="A191" i="22"/>
  <c r="I191" i="21"/>
  <c r="G191" i="21"/>
  <c r="D191" i="21"/>
  <c r="C191" i="21"/>
  <c r="B191" i="21"/>
  <c r="A191" i="21"/>
  <c r="J191" i="21"/>
  <c r="I191" i="20"/>
  <c r="G191" i="20"/>
  <c r="D191" i="20"/>
  <c r="C191" i="20"/>
  <c r="B191" i="20"/>
  <c r="A191" i="20"/>
  <c r="A190" i="27"/>
  <c r="B190" i="27"/>
  <c r="C190" i="27"/>
  <c r="D190" i="27"/>
  <c r="A190" i="26"/>
  <c r="B190" i="26"/>
  <c r="C190" i="26"/>
  <c r="D190" i="26"/>
  <c r="A190" i="25"/>
  <c r="B190" i="25"/>
  <c r="C190" i="25"/>
  <c r="D190" i="25"/>
  <c r="A190" i="24"/>
  <c r="B190" i="24"/>
  <c r="C190" i="24"/>
  <c r="D190" i="24"/>
  <c r="A190" i="23"/>
  <c r="B190" i="23"/>
  <c r="C190" i="23"/>
  <c r="D190" i="23"/>
  <c r="A190" i="22"/>
  <c r="B190" i="22"/>
  <c r="C190" i="22"/>
  <c r="D190" i="22"/>
  <c r="A190" i="21"/>
  <c r="B190" i="21"/>
  <c r="C190" i="21"/>
  <c r="D190" i="21"/>
  <c r="A190" i="20"/>
  <c r="B190" i="20"/>
  <c r="C190" i="20"/>
  <c r="D190" i="20"/>
  <c r="A190" i="19"/>
  <c r="B190" i="19"/>
  <c r="C190" i="19"/>
  <c r="D190" i="19"/>
  <c r="I191" i="19"/>
  <c r="G191" i="19"/>
  <c r="D191" i="19"/>
  <c r="C191" i="19"/>
  <c r="B191" i="19"/>
  <c r="A191" i="19"/>
  <c r="D190" i="18"/>
  <c r="C190" i="18"/>
  <c r="B190" i="18"/>
  <c r="A190" i="18"/>
  <c r="I191" i="18"/>
  <c r="G191" i="18"/>
  <c r="D191" i="18"/>
  <c r="C191" i="18"/>
  <c r="B191" i="18"/>
  <c r="A191" i="18"/>
  <c r="I206" i="17"/>
  <c r="G206" i="17"/>
  <c r="G192" i="17"/>
  <c r="I192" i="17"/>
  <c r="G193" i="17"/>
  <c r="I193" i="17"/>
  <c r="G194" i="17"/>
  <c r="I194" i="17"/>
  <c r="G195" i="17"/>
  <c r="I195" i="17"/>
  <c r="G196" i="17"/>
  <c r="I196" i="17"/>
  <c r="G197" i="17"/>
  <c r="I197" i="17"/>
  <c r="G198" i="17"/>
  <c r="I198" i="17"/>
  <c r="G199" i="17"/>
  <c r="I199" i="17"/>
  <c r="G200" i="17"/>
  <c r="I200" i="17"/>
  <c r="G201" i="17"/>
  <c r="I201" i="17"/>
  <c r="G202" i="17"/>
  <c r="I202" i="17"/>
  <c r="G203" i="17"/>
  <c r="I203" i="17"/>
  <c r="G204" i="17"/>
  <c r="I204" i="17"/>
  <c r="G205" i="17"/>
  <c r="I205" i="17"/>
  <c r="I191" i="17"/>
  <c r="G191" i="17"/>
  <c r="D206" i="17"/>
  <c r="C206" i="17"/>
  <c r="B206" i="17"/>
  <c r="A206" i="17"/>
  <c r="A192" i="17"/>
  <c r="B192" i="17"/>
  <c r="C192" i="17"/>
  <c r="D192" i="17"/>
  <c r="A193" i="17"/>
  <c r="B193" i="17"/>
  <c r="C193" i="17"/>
  <c r="D193" i="17"/>
  <c r="A194" i="17"/>
  <c r="B194" i="17"/>
  <c r="C194" i="17"/>
  <c r="D194" i="17"/>
  <c r="A195" i="17"/>
  <c r="B195" i="17"/>
  <c r="C195" i="17"/>
  <c r="D195" i="17"/>
  <c r="A196" i="17"/>
  <c r="B196" i="17"/>
  <c r="C196" i="17"/>
  <c r="D196" i="17"/>
  <c r="A197" i="17"/>
  <c r="B197" i="17"/>
  <c r="C197" i="17"/>
  <c r="D197" i="17"/>
  <c r="A198" i="17"/>
  <c r="B198" i="17"/>
  <c r="C198" i="17"/>
  <c r="D198" i="17"/>
  <c r="A199" i="17"/>
  <c r="B199" i="17"/>
  <c r="C199" i="17"/>
  <c r="D199" i="17"/>
  <c r="A200" i="17"/>
  <c r="B200" i="17"/>
  <c r="C200" i="17"/>
  <c r="D200" i="17"/>
  <c r="A201" i="17"/>
  <c r="B201" i="17"/>
  <c r="C201" i="17"/>
  <c r="D201" i="17"/>
  <c r="A202" i="17"/>
  <c r="B202" i="17"/>
  <c r="C202" i="17"/>
  <c r="D202" i="17"/>
  <c r="A203" i="17"/>
  <c r="B203" i="17"/>
  <c r="C203" i="17"/>
  <c r="D203" i="17"/>
  <c r="A204" i="17"/>
  <c r="B204" i="17"/>
  <c r="C204" i="17"/>
  <c r="D204" i="17"/>
  <c r="A205" i="17"/>
  <c r="B205" i="17"/>
  <c r="C205" i="17"/>
  <c r="D205" i="17"/>
  <c r="B191" i="17"/>
  <c r="C191" i="17"/>
  <c r="D191" i="17"/>
  <c r="A191" i="17"/>
  <c r="A190" i="17" l="1"/>
  <c r="B190" i="17"/>
  <c r="C190" i="17"/>
  <c r="D190" i="17"/>
  <c r="G206" i="4"/>
  <c r="I206" i="4" s="1"/>
  <c r="G191" i="4"/>
  <c r="I191" i="4" s="1"/>
  <c r="G192" i="4"/>
  <c r="I192" i="4" s="1"/>
  <c r="G193" i="4"/>
  <c r="I193" i="4" s="1"/>
  <c r="G194" i="4"/>
  <c r="I194" i="4" s="1"/>
  <c r="G195" i="4"/>
  <c r="I195" i="4"/>
  <c r="G196" i="4"/>
  <c r="I196" i="4" s="1"/>
  <c r="G197" i="4"/>
  <c r="I197" i="4" s="1"/>
  <c r="G198" i="4"/>
  <c r="I198" i="4" s="1"/>
  <c r="G199" i="4"/>
  <c r="I199" i="4" s="1"/>
  <c r="G200" i="4"/>
  <c r="I200" i="4" s="1"/>
  <c r="G201" i="4"/>
  <c r="I201" i="4" s="1"/>
  <c r="G202" i="4"/>
  <c r="I202" i="4" s="1"/>
  <c r="G203" i="4"/>
  <c r="I203" i="4" s="1"/>
  <c r="G204" i="4"/>
  <c r="I204" i="4" s="1"/>
  <c r="G205" i="4"/>
  <c r="I205" i="4" s="1"/>
  <c r="G190" i="4"/>
  <c r="I190" i="4" s="1"/>
  <c r="G190" i="17" s="1"/>
  <c r="I190" i="17" s="1"/>
  <c r="G190" i="18" s="1"/>
  <c r="I190" i="18" s="1"/>
  <c r="G190" i="19" s="1"/>
  <c r="I190" i="19" s="1"/>
  <c r="G190" i="20" s="1"/>
  <c r="I190" i="20" s="1"/>
  <c r="G190" i="21" s="1"/>
  <c r="I190" i="21" s="1"/>
  <c r="G190" i="22" s="1"/>
  <c r="I190" i="22" s="1"/>
  <c r="G190" i="23" s="1"/>
  <c r="I190" i="23" s="1"/>
  <c r="G190" i="24" s="1"/>
  <c r="I190" i="24" s="1"/>
  <c r="G190" i="25" s="1"/>
  <c r="I190" i="25" s="1"/>
  <c r="G190" i="26" s="1"/>
  <c r="I190" i="26" s="1"/>
  <c r="G190" i="27" s="1"/>
  <c r="I190" i="27" s="1"/>
  <c r="A7" i="27"/>
  <c r="B7" i="27"/>
  <c r="C7" i="27"/>
  <c r="D7" i="27"/>
  <c r="A8" i="27"/>
  <c r="B8" i="27"/>
  <c r="C8" i="27"/>
  <c r="D8" i="27"/>
  <c r="A9" i="27"/>
  <c r="B9" i="27"/>
  <c r="C9" i="27"/>
  <c r="D9" i="27"/>
  <c r="A10" i="27"/>
  <c r="B10" i="27"/>
  <c r="C10" i="27"/>
  <c r="D10" i="27"/>
  <c r="A11" i="27"/>
  <c r="B11" i="27"/>
  <c r="C11" i="27"/>
  <c r="D11" i="27"/>
  <c r="A12" i="27"/>
  <c r="B12" i="27"/>
  <c r="C12" i="27"/>
  <c r="D12" i="27"/>
  <c r="A13" i="27"/>
  <c r="B13" i="27"/>
  <c r="C13" i="27"/>
  <c r="D13" i="27"/>
  <c r="A14" i="27"/>
  <c r="B14" i="27"/>
  <c r="C14" i="27"/>
  <c r="D14" i="27"/>
  <c r="A15" i="27"/>
  <c r="B15" i="27"/>
  <c r="C15" i="27"/>
  <c r="D15" i="27"/>
  <c r="A16" i="27"/>
  <c r="B16" i="27"/>
  <c r="C16" i="27"/>
  <c r="D16" i="27"/>
  <c r="A17" i="27"/>
  <c r="B17" i="27"/>
  <c r="C17" i="27"/>
  <c r="D17" i="27"/>
  <c r="A18" i="27"/>
  <c r="B18" i="27"/>
  <c r="C18" i="27"/>
  <c r="D18" i="27"/>
  <c r="A19" i="27"/>
  <c r="B19" i="27"/>
  <c r="C19" i="27"/>
  <c r="D19" i="27"/>
  <c r="A20" i="27"/>
  <c r="B20" i="27"/>
  <c r="C20" i="27"/>
  <c r="D20" i="27"/>
  <c r="A21" i="27"/>
  <c r="B21" i="27"/>
  <c r="C21" i="27"/>
  <c r="D21" i="27"/>
  <c r="A22" i="27"/>
  <c r="B22" i="27"/>
  <c r="C22" i="27"/>
  <c r="D22" i="27"/>
  <c r="A23" i="27"/>
  <c r="B23" i="27"/>
  <c r="C23" i="27"/>
  <c r="D23" i="27"/>
  <c r="A24" i="27"/>
  <c r="B24" i="27"/>
  <c r="C24" i="27"/>
  <c r="D24" i="27"/>
  <c r="A25" i="27"/>
  <c r="B25" i="27"/>
  <c r="C25" i="27"/>
  <c r="D25" i="27"/>
  <c r="A26" i="27"/>
  <c r="B26" i="27"/>
  <c r="C26" i="27"/>
  <c r="D26" i="27"/>
  <c r="A27" i="27"/>
  <c r="B27" i="27"/>
  <c r="C27" i="27"/>
  <c r="D27" i="27"/>
  <c r="A28" i="27"/>
  <c r="B28" i="27"/>
  <c r="C28" i="27"/>
  <c r="D28" i="27"/>
  <c r="A29" i="27"/>
  <c r="B29" i="27"/>
  <c r="C29" i="27"/>
  <c r="D29" i="27"/>
  <c r="A30" i="27"/>
  <c r="B30" i="27"/>
  <c r="C30" i="27"/>
  <c r="D30" i="27"/>
  <c r="A31" i="27"/>
  <c r="B31" i="27"/>
  <c r="C31" i="27"/>
  <c r="D31" i="27"/>
  <c r="A32" i="27"/>
  <c r="B32" i="27"/>
  <c r="C32" i="27"/>
  <c r="D32" i="27"/>
  <c r="A33" i="27"/>
  <c r="B33" i="27"/>
  <c r="C33" i="27"/>
  <c r="D33" i="27"/>
  <c r="A34" i="27"/>
  <c r="B34" i="27"/>
  <c r="C34" i="27"/>
  <c r="D34" i="27"/>
  <c r="A35" i="27"/>
  <c r="B35" i="27"/>
  <c r="C35" i="27"/>
  <c r="D35" i="27"/>
  <c r="A36" i="27"/>
  <c r="B36" i="27"/>
  <c r="C36" i="27"/>
  <c r="D36" i="27"/>
  <c r="A37" i="27"/>
  <c r="B37" i="27"/>
  <c r="C37" i="27"/>
  <c r="D37" i="27"/>
  <c r="A38" i="27"/>
  <c r="B38" i="27"/>
  <c r="C38" i="27"/>
  <c r="D38" i="27"/>
  <c r="A39" i="27"/>
  <c r="B39" i="27"/>
  <c r="C39" i="27"/>
  <c r="D39" i="27"/>
  <c r="A40" i="27"/>
  <c r="B40" i="27"/>
  <c r="C40" i="27"/>
  <c r="D40" i="27"/>
  <c r="A41" i="27"/>
  <c r="B41" i="27"/>
  <c r="C41" i="27"/>
  <c r="D41" i="27"/>
  <c r="A42" i="27"/>
  <c r="B42" i="27"/>
  <c r="C42" i="27"/>
  <c r="D42" i="27"/>
  <c r="A43" i="27"/>
  <c r="B43" i="27"/>
  <c r="C43" i="27"/>
  <c r="D43" i="27"/>
  <c r="A44" i="27"/>
  <c r="B44" i="27"/>
  <c r="C44" i="27"/>
  <c r="D44" i="27"/>
  <c r="A45" i="27"/>
  <c r="B45" i="27"/>
  <c r="C45" i="27"/>
  <c r="D45" i="27"/>
  <c r="A46" i="27"/>
  <c r="B46" i="27"/>
  <c r="C46" i="27"/>
  <c r="D46" i="27"/>
  <c r="A47" i="27"/>
  <c r="B47" i="27"/>
  <c r="C47" i="27"/>
  <c r="D47" i="27"/>
  <c r="A48" i="27"/>
  <c r="B48" i="27"/>
  <c r="C48" i="27"/>
  <c r="D48" i="27"/>
  <c r="A49" i="27"/>
  <c r="B49" i="27"/>
  <c r="C49" i="27"/>
  <c r="D49" i="27"/>
  <c r="A50" i="27"/>
  <c r="B50" i="27"/>
  <c r="C50" i="27"/>
  <c r="D50" i="27"/>
  <c r="A51" i="27"/>
  <c r="B51" i="27"/>
  <c r="C51" i="27"/>
  <c r="D51" i="27"/>
  <c r="A52" i="27"/>
  <c r="B52" i="27"/>
  <c r="C52" i="27"/>
  <c r="D52" i="27"/>
  <c r="A53" i="27"/>
  <c r="B53" i="27"/>
  <c r="C53" i="27"/>
  <c r="D53" i="27"/>
  <c r="A54" i="27"/>
  <c r="B54" i="27"/>
  <c r="C54" i="27"/>
  <c r="D54" i="27"/>
  <c r="A55" i="27"/>
  <c r="B55" i="27"/>
  <c r="C55" i="27"/>
  <c r="D55" i="27"/>
  <c r="A56" i="27"/>
  <c r="B56" i="27"/>
  <c r="C56" i="27"/>
  <c r="D56" i="27"/>
  <c r="A57" i="27"/>
  <c r="B57" i="27"/>
  <c r="C57" i="27"/>
  <c r="D57" i="27"/>
  <c r="A58" i="27"/>
  <c r="B58" i="27"/>
  <c r="C58" i="27"/>
  <c r="D58" i="27"/>
  <c r="A59" i="27"/>
  <c r="B59" i="27"/>
  <c r="C59" i="27"/>
  <c r="D59" i="27"/>
  <c r="A60" i="27"/>
  <c r="B60" i="27"/>
  <c r="C60" i="27"/>
  <c r="D60" i="27"/>
  <c r="A61" i="27"/>
  <c r="B61" i="27"/>
  <c r="C61" i="27"/>
  <c r="D61" i="27"/>
  <c r="A62" i="27"/>
  <c r="B62" i="27"/>
  <c r="C62" i="27"/>
  <c r="D62" i="27"/>
  <c r="A63" i="27"/>
  <c r="B63" i="27"/>
  <c r="C63" i="27"/>
  <c r="D63" i="27"/>
  <c r="A64" i="27"/>
  <c r="B64" i="27"/>
  <c r="C64" i="27"/>
  <c r="D64" i="27"/>
  <c r="A65" i="27"/>
  <c r="B65" i="27"/>
  <c r="C65" i="27"/>
  <c r="D65" i="27"/>
  <c r="A66" i="27"/>
  <c r="B66" i="27"/>
  <c r="C66" i="27"/>
  <c r="D66" i="27"/>
  <c r="A67" i="27"/>
  <c r="B67" i="27"/>
  <c r="C67" i="27"/>
  <c r="D67" i="27"/>
  <c r="A68" i="27"/>
  <c r="B68" i="27"/>
  <c r="C68" i="27"/>
  <c r="D68" i="27"/>
  <c r="A69" i="27"/>
  <c r="B69" i="27"/>
  <c r="C69" i="27"/>
  <c r="D69" i="27"/>
  <c r="A70" i="27"/>
  <c r="B70" i="27"/>
  <c r="C70" i="27"/>
  <c r="D70" i="27"/>
  <c r="A71" i="27"/>
  <c r="B71" i="27"/>
  <c r="C71" i="27"/>
  <c r="D71" i="27"/>
  <c r="A72" i="27"/>
  <c r="B72" i="27"/>
  <c r="C72" i="27"/>
  <c r="D72" i="27"/>
  <c r="A73" i="27"/>
  <c r="B73" i="27"/>
  <c r="C73" i="27"/>
  <c r="D73" i="27"/>
  <c r="A74" i="27"/>
  <c r="B74" i="27"/>
  <c r="C74" i="27"/>
  <c r="D74" i="27"/>
  <c r="A75" i="27"/>
  <c r="B75" i="27"/>
  <c r="C75" i="27"/>
  <c r="D75" i="27"/>
  <c r="A76" i="27"/>
  <c r="B76" i="27"/>
  <c r="C76" i="27"/>
  <c r="D76" i="27"/>
  <c r="A77" i="27"/>
  <c r="B77" i="27"/>
  <c r="C77" i="27"/>
  <c r="D77" i="27"/>
  <c r="A78" i="27"/>
  <c r="B78" i="27"/>
  <c r="C78" i="27"/>
  <c r="D78" i="27"/>
  <c r="A79" i="27"/>
  <c r="B79" i="27"/>
  <c r="C79" i="27"/>
  <c r="D79" i="27"/>
  <c r="A80" i="27"/>
  <c r="B80" i="27"/>
  <c r="C80" i="27"/>
  <c r="D80" i="27"/>
  <c r="A81" i="27"/>
  <c r="B81" i="27"/>
  <c r="C81" i="27"/>
  <c r="D81" i="27"/>
  <c r="A82" i="27"/>
  <c r="B82" i="27"/>
  <c r="C82" i="27"/>
  <c r="D82" i="27"/>
  <c r="A83" i="27"/>
  <c r="B83" i="27"/>
  <c r="C83" i="27"/>
  <c r="D83" i="27"/>
  <c r="A84" i="27"/>
  <c r="B84" i="27"/>
  <c r="C84" i="27"/>
  <c r="D84" i="27"/>
  <c r="A85" i="27"/>
  <c r="B85" i="27"/>
  <c r="C85" i="27"/>
  <c r="D85" i="27"/>
  <c r="A86" i="27"/>
  <c r="B86" i="27"/>
  <c r="C86" i="27"/>
  <c r="D86" i="27"/>
  <c r="A87" i="27"/>
  <c r="B87" i="27"/>
  <c r="C87" i="27"/>
  <c r="D87" i="27"/>
  <c r="A88" i="27"/>
  <c r="B88" i="27"/>
  <c r="C88" i="27"/>
  <c r="D88" i="27"/>
  <c r="A89" i="27"/>
  <c r="B89" i="27"/>
  <c r="C89" i="27"/>
  <c r="D89" i="27"/>
  <c r="A90" i="27"/>
  <c r="B90" i="27"/>
  <c r="C90" i="27"/>
  <c r="D90" i="27"/>
  <c r="A91" i="27"/>
  <c r="B91" i="27"/>
  <c r="C91" i="27"/>
  <c r="D91" i="27"/>
  <c r="A92" i="27"/>
  <c r="B92" i="27"/>
  <c r="C92" i="27"/>
  <c r="D92" i="27"/>
  <c r="A93" i="27"/>
  <c r="B93" i="27"/>
  <c r="C93" i="27"/>
  <c r="D93" i="27"/>
  <c r="A94" i="27"/>
  <c r="B94" i="27"/>
  <c r="C94" i="27"/>
  <c r="D94" i="27"/>
  <c r="A95" i="27"/>
  <c r="B95" i="27"/>
  <c r="C95" i="27"/>
  <c r="D95" i="27"/>
  <c r="A96" i="27"/>
  <c r="B96" i="27"/>
  <c r="C96" i="27"/>
  <c r="D96" i="27"/>
  <c r="A97" i="27"/>
  <c r="B97" i="27"/>
  <c r="C97" i="27"/>
  <c r="D97" i="27"/>
  <c r="A98" i="27"/>
  <c r="B98" i="27"/>
  <c r="C98" i="27"/>
  <c r="D98" i="27"/>
  <c r="A99" i="27"/>
  <c r="B99" i="27"/>
  <c r="C99" i="27"/>
  <c r="D99" i="27"/>
  <c r="A100" i="27"/>
  <c r="B100" i="27"/>
  <c r="C100" i="27"/>
  <c r="D100" i="27"/>
  <c r="A101" i="27"/>
  <c r="B101" i="27"/>
  <c r="C101" i="27"/>
  <c r="D101" i="27"/>
  <c r="A102" i="27"/>
  <c r="B102" i="27"/>
  <c r="C102" i="27"/>
  <c r="D102" i="27"/>
  <c r="A103" i="27"/>
  <c r="B103" i="27"/>
  <c r="C103" i="27"/>
  <c r="D103" i="27"/>
  <c r="A104" i="27"/>
  <c r="B104" i="27"/>
  <c r="C104" i="27"/>
  <c r="D104" i="27"/>
  <c r="A105" i="27"/>
  <c r="B105" i="27"/>
  <c r="C105" i="27"/>
  <c r="D105" i="27"/>
  <c r="A106" i="27"/>
  <c r="B106" i="27"/>
  <c r="C106" i="27"/>
  <c r="D106" i="27"/>
  <c r="A107" i="27"/>
  <c r="B107" i="27"/>
  <c r="C107" i="27"/>
  <c r="D107" i="27"/>
  <c r="A108" i="27"/>
  <c r="B108" i="27"/>
  <c r="C108" i="27"/>
  <c r="D108" i="27"/>
  <c r="A109" i="27"/>
  <c r="B109" i="27"/>
  <c r="C109" i="27"/>
  <c r="D109" i="27"/>
  <c r="A110" i="27"/>
  <c r="B110" i="27"/>
  <c r="C110" i="27"/>
  <c r="D110" i="27"/>
  <c r="A111" i="27"/>
  <c r="B111" i="27"/>
  <c r="C111" i="27"/>
  <c r="D111" i="27"/>
  <c r="A112" i="27"/>
  <c r="B112" i="27"/>
  <c r="C112" i="27"/>
  <c r="D112" i="27"/>
  <c r="A113" i="27"/>
  <c r="B113" i="27"/>
  <c r="C113" i="27"/>
  <c r="D113" i="27"/>
  <c r="A114" i="27"/>
  <c r="B114" i="27"/>
  <c r="C114" i="27"/>
  <c r="D114" i="27"/>
  <c r="A115" i="27"/>
  <c r="B115" i="27"/>
  <c r="C115" i="27"/>
  <c r="D115" i="27"/>
  <c r="A116" i="27"/>
  <c r="B116" i="27"/>
  <c r="C116" i="27"/>
  <c r="D116" i="27"/>
  <c r="A117" i="27"/>
  <c r="B117" i="27"/>
  <c r="C117" i="27"/>
  <c r="D117" i="27"/>
  <c r="A118" i="27"/>
  <c r="B118" i="27"/>
  <c r="C118" i="27"/>
  <c r="D118" i="27"/>
  <c r="A119" i="27"/>
  <c r="B119" i="27"/>
  <c r="C119" i="27"/>
  <c r="D119" i="27"/>
  <c r="A120" i="27"/>
  <c r="B120" i="27"/>
  <c r="C120" i="27"/>
  <c r="D120" i="27"/>
  <c r="A121" i="27"/>
  <c r="B121" i="27"/>
  <c r="C121" i="27"/>
  <c r="D121" i="27"/>
  <c r="A122" i="27"/>
  <c r="B122" i="27"/>
  <c r="C122" i="27"/>
  <c r="D122" i="27"/>
  <c r="A123" i="27"/>
  <c r="B123" i="27"/>
  <c r="C123" i="27"/>
  <c r="D123" i="27"/>
  <c r="A124" i="27"/>
  <c r="B124" i="27"/>
  <c r="C124" i="27"/>
  <c r="D124" i="27"/>
  <c r="A125" i="27"/>
  <c r="B125" i="27"/>
  <c r="C125" i="27"/>
  <c r="D125" i="27"/>
  <c r="A126" i="27"/>
  <c r="B126" i="27"/>
  <c r="C126" i="27"/>
  <c r="D126" i="27"/>
  <c r="A127" i="27"/>
  <c r="B127" i="27"/>
  <c r="C127" i="27"/>
  <c r="D127" i="27"/>
  <c r="A128" i="27"/>
  <c r="B128" i="27"/>
  <c r="C128" i="27"/>
  <c r="D128" i="27"/>
  <c r="A129" i="27"/>
  <c r="B129" i="27"/>
  <c r="C129" i="27"/>
  <c r="D129" i="27"/>
  <c r="A130" i="27"/>
  <c r="B130" i="27"/>
  <c r="C130" i="27"/>
  <c r="D130" i="27"/>
  <c r="A131" i="27"/>
  <c r="B131" i="27"/>
  <c r="C131" i="27"/>
  <c r="D131" i="27"/>
  <c r="A132" i="27"/>
  <c r="B132" i="27"/>
  <c r="C132" i="27"/>
  <c r="D132" i="27"/>
  <c r="A133" i="27"/>
  <c r="B133" i="27"/>
  <c r="C133" i="27"/>
  <c r="D133" i="27"/>
  <c r="A134" i="27"/>
  <c r="B134" i="27"/>
  <c r="C134" i="27"/>
  <c r="D134" i="27"/>
  <c r="A135" i="27"/>
  <c r="B135" i="27"/>
  <c r="C135" i="27"/>
  <c r="D135" i="27"/>
  <c r="A136" i="27"/>
  <c r="B136" i="27"/>
  <c r="C136" i="27"/>
  <c r="D136" i="27"/>
  <c r="A137" i="27"/>
  <c r="B137" i="27"/>
  <c r="C137" i="27"/>
  <c r="D137" i="27"/>
  <c r="A138" i="27"/>
  <c r="B138" i="27"/>
  <c r="C138" i="27"/>
  <c r="D138" i="27"/>
  <c r="A139" i="27"/>
  <c r="B139" i="27"/>
  <c r="C139" i="27"/>
  <c r="D139" i="27"/>
  <c r="A140" i="27"/>
  <c r="B140" i="27"/>
  <c r="C140" i="27"/>
  <c r="D140" i="27"/>
  <c r="A141" i="27"/>
  <c r="B141" i="27"/>
  <c r="C141" i="27"/>
  <c r="D141" i="27"/>
  <c r="A142" i="27"/>
  <c r="B142" i="27"/>
  <c r="C142" i="27"/>
  <c r="D142" i="27"/>
  <c r="A143" i="27"/>
  <c r="B143" i="27"/>
  <c r="C143" i="27"/>
  <c r="D143" i="27"/>
  <c r="A144" i="27"/>
  <c r="B144" i="27"/>
  <c r="C144" i="27"/>
  <c r="D144" i="27"/>
  <c r="A145" i="27"/>
  <c r="B145" i="27"/>
  <c r="C145" i="27"/>
  <c r="D145" i="27"/>
  <c r="A146" i="27"/>
  <c r="B146" i="27"/>
  <c r="C146" i="27"/>
  <c r="D146" i="27"/>
  <c r="A147" i="27"/>
  <c r="B147" i="27"/>
  <c r="C147" i="27"/>
  <c r="D147" i="27"/>
  <c r="A148" i="27"/>
  <c r="B148" i="27"/>
  <c r="C148" i="27"/>
  <c r="D148" i="27"/>
  <c r="A149" i="27"/>
  <c r="B149" i="27"/>
  <c r="C149" i="27"/>
  <c r="D149" i="27"/>
  <c r="A150" i="27"/>
  <c r="B150" i="27"/>
  <c r="C150" i="27"/>
  <c r="D150" i="27"/>
  <c r="A151" i="27"/>
  <c r="B151" i="27"/>
  <c r="C151" i="27"/>
  <c r="D151" i="27"/>
  <c r="A152" i="27"/>
  <c r="B152" i="27"/>
  <c r="C152" i="27"/>
  <c r="D152" i="27"/>
  <c r="A153" i="27"/>
  <c r="B153" i="27"/>
  <c r="C153" i="27"/>
  <c r="D153" i="27"/>
  <c r="A154" i="27"/>
  <c r="B154" i="27"/>
  <c r="C154" i="27"/>
  <c r="D154" i="27"/>
  <c r="A155" i="27"/>
  <c r="B155" i="27"/>
  <c r="C155" i="27"/>
  <c r="D155" i="27"/>
  <c r="A156" i="27"/>
  <c r="B156" i="27"/>
  <c r="C156" i="27"/>
  <c r="D156" i="27"/>
  <c r="A157" i="27"/>
  <c r="B157" i="27"/>
  <c r="C157" i="27"/>
  <c r="D157" i="27"/>
  <c r="A158" i="27"/>
  <c r="B158" i="27"/>
  <c r="C158" i="27"/>
  <c r="D158" i="27"/>
  <c r="A159" i="27"/>
  <c r="B159" i="27"/>
  <c r="C159" i="27"/>
  <c r="D159" i="27"/>
  <c r="A160" i="27"/>
  <c r="B160" i="27"/>
  <c r="C160" i="27"/>
  <c r="D160" i="27"/>
  <c r="A161" i="27"/>
  <c r="B161" i="27"/>
  <c r="C161" i="27"/>
  <c r="D161" i="27"/>
  <c r="A162" i="27"/>
  <c r="B162" i="27"/>
  <c r="C162" i="27"/>
  <c r="D162" i="27"/>
  <c r="A163" i="27"/>
  <c r="B163" i="27"/>
  <c r="C163" i="27"/>
  <c r="D163" i="27"/>
  <c r="A164" i="27"/>
  <c r="B164" i="27"/>
  <c r="C164" i="27"/>
  <c r="D164" i="27"/>
  <c r="A165" i="27"/>
  <c r="B165" i="27"/>
  <c r="C165" i="27"/>
  <c r="D165" i="27"/>
  <c r="A166" i="27"/>
  <c r="B166" i="27"/>
  <c r="C166" i="27"/>
  <c r="D166" i="27"/>
  <c r="A167" i="27"/>
  <c r="B167" i="27"/>
  <c r="C167" i="27"/>
  <c r="D167" i="27"/>
  <c r="A168" i="27"/>
  <c r="B168" i="27"/>
  <c r="C168" i="27"/>
  <c r="D168" i="27"/>
  <c r="A169" i="27"/>
  <c r="B169" i="27"/>
  <c r="C169" i="27"/>
  <c r="D169" i="27"/>
  <c r="A170" i="27"/>
  <c r="B170" i="27"/>
  <c r="C170" i="27"/>
  <c r="D170" i="27"/>
  <c r="A171" i="27"/>
  <c r="B171" i="27"/>
  <c r="C171" i="27"/>
  <c r="D171" i="27"/>
  <c r="A172" i="27"/>
  <c r="B172" i="27"/>
  <c r="C172" i="27"/>
  <c r="D172" i="27"/>
  <c r="A173" i="27"/>
  <c r="B173" i="27"/>
  <c r="C173" i="27"/>
  <c r="D173" i="27"/>
  <c r="A174" i="27"/>
  <c r="B174" i="27"/>
  <c r="C174" i="27"/>
  <c r="D174" i="27"/>
  <c r="A175" i="27"/>
  <c r="B175" i="27"/>
  <c r="C175" i="27"/>
  <c r="D175" i="27"/>
  <c r="A176" i="27"/>
  <c r="B176" i="27"/>
  <c r="C176" i="27"/>
  <c r="D176" i="27"/>
  <c r="A177" i="27"/>
  <c r="B177" i="27"/>
  <c r="C177" i="27"/>
  <c r="D177" i="27"/>
  <c r="A178" i="27"/>
  <c r="B178" i="27"/>
  <c r="C178" i="27"/>
  <c r="D178" i="27"/>
  <c r="A179" i="27"/>
  <c r="B179" i="27"/>
  <c r="C179" i="27"/>
  <c r="D179" i="27"/>
  <c r="A180" i="27"/>
  <c r="B180" i="27"/>
  <c r="C180" i="27"/>
  <c r="D180" i="27"/>
  <c r="A181" i="27"/>
  <c r="B181" i="27"/>
  <c r="C181" i="27"/>
  <c r="D181" i="27"/>
  <c r="A182" i="27"/>
  <c r="B182" i="27"/>
  <c r="C182" i="27"/>
  <c r="D182" i="27"/>
  <c r="A183" i="27"/>
  <c r="B183" i="27"/>
  <c r="C183" i="27"/>
  <c r="D183" i="27"/>
  <c r="A184" i="27"/>
  <c r="B184" i="27"/>
  <c r="C184" i="27"/>
  <c r="D184" i="27"/>
  <c r="A185" i="27"/>
  <c r="B185" i="27"/>
  <c r="C185" i="27"/>
  <c r="D185" i="27"/>
  <c r="A186" i="27"/>
  <c r="B186" i="27"/>
  <c r="C186" i="27"/>
  <c r="D186" i="27"/>
  <c r="A187" i="27"/>
  <c r="B187" i="27"/>
  <c r="C187" i="27"/>
  <c r="D187" i="27"/>
  <c r="A188" i="27"/>
  <c r="B188" i="27"/>
  <c r="C188" i="27"/>
  <c r="D188" i="27"/>
  <c r="A189" i="27"/>
  <c r="B189" i="27"/>
  <c r="C189" i="27"/>
  <c r="D189" i="27"/>
  <c r="D6" i="27"/>
  <c r="C6" i="27"/>
  <c r="B6" i="27"/>
  <c r="A6" i="27"/>
  <c r="A7" i="26"/>
  <c r="B7" i="26"/>
  <c r="C7" i="26"/>
  <c r="D7" i="26"/>
  <c r="A8" i="26"/>
  <c r="B8" i="26"/>
  <c r="C8" i="26"/>
  <c r="D8" i="26"/>
  <c r="A9" i="26"/>
  <c r="B9" i="26"/>
  <c r="C9" i="26"/>
  <c r="D9" i="26"/>
  <c r="A10" i="26"/>
  <c r="B10" i="26"/>
  <c r="C10" i="26"/>
  <c r="D10" i="26"/>
  <c r="A11" i="26"/>
  <c r="B11" i="26"/>
  <c r="C11" i="26"/>
  <c r="D11" i="26"/>
  <c r="A12" i="26"/>
  <c r="B12" i="26"/>
  <c r="C12" i="26"/>
  <c r="D12" i="26"/>
  <c r="A13" i="26"/>
  <c r="B13" i="26"/>
  <c r="C13" i="26"/>
  <c r="D13" i="26"/>
  <c r="A14" i="26"/>
  <c r="B14" i="26"/>
  <c r="C14" i="26"/>
  <c r="D14" i="26"/>
  <c r="A15" i="26"/>
  <c r="B15" i="26"/>
  <c r="C15" i="26"/>
  <c r="D15" i="26"/>
  <c r="A16" i="26"/>
  <c r="B16" i="26"/>
  <c r="C16" i="26"/>
  <c r="D16" i="26"/>
  <c r="A17" i="26"/>
  <c r="B17" i="26"/>
  <c r="C17" i="26"/>
  <c r="D17" i="26"/>
  <c r="A18" i="26"/>
  <c r="B18" i="26"/>
  <c r="C18" i="26"/>
  <c r="D18" i="26"/>
  <c r="A19" i="26"/>
  <c r="B19" i="26"/>
  <c r="C19" i="26"/>
  <c r="D19" i="26"/>
  <c r="A20" i="26"/>
  <c r="B20" i="26"/>
  <c r="C20" i="26"/>
  <c r="D20" i="26"/>
  <c r="A21" i="26"/>
  <c r="B21" i="26"/>
  <c r="C21" i="26"/>
  <c r="D21" i="26"/>
  <c r="A22" i="26"/>
  <c r="B22" i="26"/>
  <c r="C22" i="26"/>
  <c r="D22" i="26"/>
  <c r="A23" i="26"/>
  <c r="B23" i="26"/>
  <c r="C23" i="26"/>
  <c r="D23" i="26"/>
  <c r="A24" i="26"/>
  <c r="B24" i="26"/>
  <c r="C24" i="26"/>
  <c r="D24" i="26"/>
  <c r="A25" i="26"/>
  <c r="B25" i="26"/>
  <c r="C25" i="26"/>
  <c r="D25" i="26"/>
  <c r="A26" i="26"/>
  <c r="B26" i="26"/>
  <c r="C26" i="26"/>
  <c r="D26" i="26"/>
  <c r="A27" i="26"/>
  <c r="B27" i="26"/>
  <c r="C27" i="26"/>
  <c r="D27" i="26"/>
  <c r="A28" i="26"/>
  <c r="B28" i="26"/>
  <c r="C28" i="26"/>
  <c r="D28" i="26"/>
  <c r="A29" i="26"/>
  <c r="B29" i="26"/>
  <c r="C29" i="26"/>
  <c r="D29" i="26"/>
  <c r="A30" i="26"/>
  <c r="B30" i="26"/>
  <c r="C30" i="26"/>
  <c r="D30" i="26"/>
  <c r="A31" i="26"/>
  <c r="B31" i="26"/>
  <c r="C31" i="26"/>
  <c r="D31" i="26"/>
  <c r="A32" i="26"/>
  <c r="B32" i="26"/>
  <c r="C32" i="26"/>
  <c r="D32" i="26"/>
  <c r="A33" i="26"/>
  <c r="B33" i="26"/>
  <c r="C33" i="26"/>
  <c r="D33" i="26"/>
  <c r="A34" i="26"/>
  <c r="B34" i="26"/>
  <c r="C34" i="26"/>
  <c r="D34" i="26"/>
  <c r="A35" i="26"/>
  <c r="B35" i="26"/>
  <c r="C35" i="26"/>
  <c r="D35" i="26"/>
  <c r="A36" i="26"/>
  <c r="B36" i="26"/>
  <c r="C36" i="26"/>
  <c r="D36" i="26"/>
  <c r="A37" i="26"/>
  <c r="B37" i="26"/>
  <c r="C37" i="26"/>
  <c r="D37" i="26"/>
  <c r="A38" i="26"/>
  <c r="B38" i="26"/>
  <c r="C38" i="26"/>
  <c r="D38" i="26"/>
  <c r="A39" i="26"/>
  <c r="B39" i="26"/>
  <c r="C39" i="26"/>
  <c r="D39" i="26"/>
  <c r="A40" i="26"/>
  <c r="B40" i="26"/>
  <c r="C40" i="26"/>
  <c r="D40" i="26"/>
  <c r="A41" i="26"/>
  <c r="B41" i="26"/>
  <c r="C41" i="26"/>
  <c r="D41" i="26"/>
  <c r="A42" i="26"/>
  <c r="B42" i="26"/>
  <c r="C42" i="26"/>
  <c r="D42" i="26"/>
  <c r="A43" i="26"/>
  <c r="B43" i="26"/>
  <c r="C43" i="26"/>
  <c r="D43" i="26"/>
  <c r="A44" i="26"/>
  <c r="B44" i="26"/>
  <c r="C44" i="26"/>
  <c r="D44" i="26"/>
  <c r="A45" i="26"/>
  <c r="B45" i="26"/>
  <c r="C45" i="26"/>
  <c r="D45" i="26"/>
  <c r="A46" i="26"/>
  <c r="B46" i="26"/>
  <c r="C46" i="26"/>
  <c r="D46" i="26"/>
  <c r="A47" i="26"/>
  <c r="B47" i="26"/>
  <c r="C47" i="26"/>
  <c r="D47" i="26"/>
  <c r="A48" i="26"/>
  <c r="B48" i="26"/>
  <c r="C48" i="26"/>
  <c r="D48" i="26"/>
  <c r="A49" i="26"/>
  <c r="B49" i="26"/>
  <c r="C49" i="26"/>
  <c r="D49" i="26"/>
  <c r="A50" i="26"/>
  <c r="B50" i="26"/>
  <c r="C50" i="26"/>
  <c r="D50" i="26"/>
  <c r="A51" i="26"/>
  <c r="B51" i="26"/>
  <c r="C51" i="26"/>
  <c r="D51" i="26"/>
  <c r="A52" i="26"/>
  <c r="B52" i="26"/>
  <c r="C52" i="26"/>
  <c r="D52" i="26"/>
  <c r="A53" i="26"/>
  <c r="B53" i="26"/>
  <c r="C53" i="26"/>
  <c r="D53" i="26"/>
  <c r="A54" i="26"/>
  <c r="B54" i="26"/>
  <c r="C54" i="26"/>
  <c r="D54" i="26"/>
  <c r="A55" i="26"/>
  <c r="B55" i="26"/>
  <c r="C55" i="26"/>
  <c r="D55" i="26"/>
  <c r="A56" i="26"/>
  <c r="B56" i="26"/>
  <c r="C56" i="26"/>
  <c r="D56" i="26"/>
  <c r="A57" i="26"/>
  <c r="B57" i="26"/>
  <c r="C57" i="26"/>
  <c r="D57" i="26"/>
  <c r="A58" i="26"/>
  <c r="B58" i="26"/>
  <c r="C58" i="26"/>
  <c r="D58" i="26"/>
  <c r="A59" i="26"/>
  <c r="B59" i="26"/>
  <c r="C59" i="26"/>
  <c r="D59" i="26"/>
  <c r="A60" i="26"/>
  <c r="B60" i="26"/>
  <c r="C60" i="26"/>
  <c r="D60" i="26"/>
  <c r="A61" i="26"/>
  <c r="B61" i="26"/>
  <c r="C61" i="26"/>
  <c r="D61" i="26"/>
  <c r="A62" i="26"/>
  <c r="B62" i="26"/>
  <c r="C62" i="26"/>
  <c r="D62" i="26"/>
  <c r="A63" i="26"/>
  <c r="B63" i="26"/>
  <c r="C63" i="26"/>
  <c r="D63" i="26"/>
  <c r="A64" i="26"/>
  <c r="B64" i="26"/>
  <c r="C64" i="26"/>
  <c r="D64" i="26"/>
  <c r="A65" i="26"/>
  <c r="B65" i="26"/>
  <c r="C65" i="26"/>
  <c r="D65" i="26"/>
  <c r="A66" i="26"/>
  <c r="B66" i="26"/>
  <c r="C66" i="26"/>
  <c r="D66" i="26"/>
  <c r="A67" i="26"/>
  <c r="B67" i="26"/>
  <c r="C67" i="26"/>
  <c r="D67" i="26"/>
  <c r="A68" i="26"/>
  <c r="B68" i="26"/>
  <c r="C68" i="26"/>
  <c r="D68" i="26"/>
  <c r="A69" i="26"/>
  <c r="B69" i="26"/>
  <c r="C69" i="26"/>
  <c r="D69" i="26"/>
  <c r="A70" i="26"/>
  <c r="B70" i="26"/>
  <c r="C70" i="26"/>
  <c r="D70" i="26"/>
  <c r="A71" i="26"/>
  <c r="B71" i="26"/>
  <c r="C71" i="26"/>
  <c r="D71" i="26"/>
  <c r="A72" i="26"/>
  <c r="B72" i="26"/>
  <c r="C72" i="26"/>
  <c r="D72" i="26"/>
  <c r="A73" i="26"/>
  <c r="B73" i="26"/>
  <c r="C73" i="26"/>
  <c r="D73" i="26"/>
  <c r="A74" i="26"/>
  <c r="B74" i="26"/>
  <c r="C74" i="26"/>
  <c r="D74" i="26"/>
  <c r="A75" i="26"/>
  <c r="B75" i="26"/>
  <c r="C75" i="26"/>
  <c r="D75" i="26"/>
  <c r="A76" i="26"/>
  <c r="B76" i="26"/>
  <c r="C76" i="26"/>
  <c r="D76" i="26"/>
  <c r="A77" i="26"/>
  <c r="B77" i="26"/>
  <c r="C77" i="26"/>
  <c r="D77" i="26"/>
  <c r="A78" i="26"/>
  <c r="B78" i="26"/>
  <c r="C78" i="26"/>
  <c r="D78" i="26"/>
  <c r="A79" i="26"/>
  <c r="B79" i="26"/>
  <c r="C79" i="26"/>
  <c r="D79" i="26"/>
  <c r="A80" i="26"/>
  <c r="B80" i="26"/>
  <c r="C80" i="26"/>
  <c r="D80" i="26"/>
  <c r="A81" i="26"/>
  <c r="B81" i="26"/>
  <c r="C81" i="26"/>
  <c r="D81" i="26"/>
  <c r="A82" i="26"/>
  <c r="B82" i="26"/>
  <c r="C82" i="26"/>
  <c r="D82" i="26"/>
  <c r="A83" i="26"/>
  <c r="B83" i="26"/>
  <c r="C83" i="26"/>
  <c r="D83" i="26"/>
  <c r="A84" i="26"/>
  <c r="B84" i="26"/>
  <c r="C84" i="26"/>
  <c r="D84" i="26"/>
  <c r="A85" i="26"/>
  <c r="B85" i="26"/>
  <c r="C85" i="26"/>
  <c r="D85" i="26"/>
  <c r="A86" i="26"/>
  <c r="B86" i="26"/>
  <c r="C86" i="26"/>
  <c r="D86" i="26"/>
  <c r="A87" i="26"/>
  <c r="B87" i="26"/>
  <c r="C87" i="26"/>
  <c r="D87" i="26"/>
  <c r="A88" i="26"/>
  <c r="B88" i="26"/>
  <c r="C88" i="26"/>
  <c r="D88" i="26"/>
  <c r="A89" i="26"/>
  <c r="B89" i="26"/>
  <c r="C89" i="26"/>
  <c r="D89" i="26"/>
  <c r="A90" i="26"/>
  <c r="B90" i="26"/>
  <c r="C90" i="26"/>
  <c r="D90" i="26"/>
  <c r="A91" i="26"/>
  <c r="B91" i="26"/>
  <c r="C91" i="26"/>
  <c r="D91" i="26"/>
  <c r="A92" i="26"/>
  <c r="B92" i="26"/>
  <c r="C92" i="26"/>
  <c r="D92" i="26"/>
  <c r="A93" i="26"/>
  <c r="B93" i="26"/>
  <c r="C93" i="26"/>
  <c r="D93" i="26"/>
  <c r="A94" i="26"/>
  <c r="B94" i="26"/>
  <c r="C94" i="26"/>
  <c r="D94" i="26"/>
  <c r="A95" i="26"/>
  <c r="B95" i="26"/>
  <c r="C95" i="26"/>
  <c r="D95" i="26"/>
  <c r="A96" i="26"/>
  <c r="B96" i="26"/>
  <c r="C96" i="26"/>
  <c r="D96" i="26"/>
  <c r="A97" i="26"/>
  <c r="B97" i="26"/>
  <c r="C97" i="26"/>
  <c r="D97" i="26"/>
  <c r="A98" i="26"/>
  <c r="B98" i="26"/>
  <c r="C98" i="26"/>
  <c r="D98" i="26"/>
  <c r="A99" i="26"/>
  <c r="B99" i="26"/>
  <c r="C99" i="26"/>
  <c r="D99" i="26"/>
  <c r="A100" i="26"/>
  <c r="B100" i="26"/>
  <c r="C100" i="26"/>
  <c r="D100" i="26"/>
  <c r="A101" i="26"/>
  <c r="B101" i="26"/>
  <c r="C101" i="26"/>
  <c r="D101" i="26"/>
  <c r="A102" i="26"/>
  <c r="B102" i="26"/>
  <c r="C102" i="26"/>
  <c r="D102" i="26"/>
  <c r="A103" i="26"/>
  <c r="B103" i="26"/>
  <c r="C103" i="26"/>
  <c r="D103" i="26"/>
  <c r="A104" i="26"/>
  <c r="B104" i="26"/>
  <c r="C104" i="26"/>
  <c r="D104" i="26"/>
  <c r="A105" i="26"/>
  <c r="B105" i="26"/>
  <c r="C105" i="26"/>
  <c r="D105" i="26"/>
  <c r="A106" i="26"/>
  <c r="B106" i="26"/>
  <c r="C106" i="26"/>
  <c r="D106" i="26"/>
  <c r="A107" i="26"/>
  <c r="B107" i="26"/>
  <c r="C107" i="26"/>
  <c r="D107" i="26"/>
  <c r="A108" i="26"/>
  <c r="B108" i="26"/>
  <c r="C108" i="26"/>
  <c r="D108" i="26"/>
  <c r="A109" i="26"/>
  <c r="B109" i="26"/>
  <c r="C109" i="26"/>
  <c r="D109" i="26"/>
  <c r="A110" i="26"/>
  <c r="B110" i="26"/>
  <c r="C110" i="26"/>
  <c r="D110" i="26"/>
  <c r="A111" i="26"/>
  <c r="B111" i="26"/>
  <c r="C111" i="26"/>
  <c r="D111" i="26"/>
  <c r="A112" i="26"/>
  <c r="B112" i="26"/>
  <c r="C112" i="26"/>
  <c r="D112" i="26"/>
  <c r="A113" i="26"/>
  <c r="B113" i="26"/>
  <c r="C113" i="26"/>
  <c r="D113" i="26"/>
  <c r="A114" i="26"/>
  <c r="B114" i="26"/>
  <c r="C114" i="26"/>
  <c r="D114" i="26"/>
  <c r="A115" i="26"/>
  <c r="B115" i="26"/>
  <c r="C115" i="26"/>
  <c r="D115" i="26"/>
  <c r="A116" i="26"/>
  <c r="B116" i="26"/>
  <c r="C116" i="26"/>
  <c r="D116" i="26"/>
  <c r="A117" i="26"/>
  <c r="B117" i="26"/>
  <c r="C117" i="26"/>
  <c r="D117" i="26"/>
  <c r="A118" i="26"/>
  <c r="B118" i="26"/>
  <c r="C118" i="26"/>
  <c r="D118" i="26"/>
  <c r="A119" i="26"/>
  <c r="B119" i="26"/>
  <c r="C119" i="26"/>
  <c r="D119" i="26"/>
  <c r="A120" i="26"/>
  <c r="B120" i="26"/>
  <c r="C120" i="26"/>
  <c r="D120" i="26"/>
  <c r="A121" i="26"/>
  <c r="B121" i="26"/>
  <c r="C121" i="26"/>
  <c r="D121" i="26"/>
  <c r="A122" i="26"/>
  <c r="B122" i="26"/>
  <c r="C122" i="26"/>
  <c r="D122" i="26"/>
  <c r="A123" i="26"/>
  <c r="B123" i="26"/>
  <c r="C123" i="26"/>
  <c r="D123" i="26"/>
  <c r="A124" i="26"/>
  <c r="B124" i="26"/>
  <c r="C124" i="26"/>
  <c r="D124" i="26"/>
  <c r="A125" i="26"/>
  <c r="B125" i="26"/>
  <c r="C125" i="26"/>
  <c r="D125" i="26"/>
  <c r="A126" i="26"/>
  <c r="B126" i="26"/>
  <c r="C126" i="26"/>
  <c r="D126" i="26"/>
  <c r="A127" i="26"/>
  <c r="B127" i="26"/>
  <c r="C127" i="26"/>
  <c r="D127" i="26"/>
  <c r="A128" i="26"/>
  <c r="B128" i="26"/>
  <c r="C128" i="26"/>
  <c r="D128" i="26"/>
  <c r="A129" i="26"/>
  <c r="B129" i="26"/>
  <c r="C129" i="26"/>
  <c r="D129" i="26"/>
  <c r="A130" i="26"/>
  <c r="B130" i="26"/>
  <c r="C130" i="26"/>
  <c r="D130" i="26"/>
  <c r="A131" i="26"/>
  <c r="B131" i="26"/>
  <c r="C131" i="26"/>
  <c r="D131" i="26"/>
  <c r="A132" i="26"/>
  <c r="B132" i="26"/>
  <c r="C132" i="26"/>
  <c r="D132" i="26"/>
  <c r="A133" i="26"/>
  <c r="B133" i="26"/>
  <c r="C133" i="26"/>
  <c r="D133" i="26"/>
  <c r="A134" i="26"/>
  <c r="B134" i="26"/>
  <c r="C134" i="26"/>
  <c r="D134" i="26"/>
  <c r="A135" i="26"/>
  <c r="B135" i="26"/>
  <c r="C135" i="26"/>
  <c r="D135" i="26"/>
  <c r="A136" i="26"/>
  <c r="B136" i="26"/>
  <c r="C136" i="26"/>
  <c r="D136" i="26"/>
  <c r="A137" i="26"/>
  <c r="B137" i="26"/>
  <c r="C137" i="26"/>
  <c r="D137" i="26"/>
  <c r="A138" i="26"/>
  <c r="B138" i="26"/>
  <c r="C138" i="26"/>
  <c r="D138" i="26"/>
  <c r="A139" i="26"/>
  <c r="B139" i="26"/>
  <c r="C139" i="26"/>
  <c r="D139" i="26"/>
  <c r="A140" i="26"/>
  <c r="B140" i="26"/>
  <c r="C140" i="26"/>
  <c r="D140" i="26"/>
  <c r="A141" i="26"/>
  <c r="B141" i="26"/>
  <c r="C141" i="26"/>
  <c r="D141" i="26"/>
  <c r="A142" i="26"/>
  <c r="B142" i="26"/>
  <c r="C142" i="26"/>
  <c r="D142" i="26"/>
  <c r="A143" i="26"/>
  <c r="B143" i="26"/>
  <c r="C143" i="26"/>
  <c r="D143" i="26"/>
  <c r="A144" i="26"/>
  <c r="B144" i="26"/>
  <c r="C144" i="26"/>
  <c r="D144" i="26"/>
  <c r="A145" i="26"/>
  <c r="B145" i="26"/>
  <c r="C145" i="26"/>
  <c r="D145" i="26"/>
  <c r="A146" i="26"/>
  <c r="B146" i="26"/>
  <c r="C146" i="26"/>
  <c r="D146" i="26"/>
  <c r="A147" i="26"/>
  <c r="B147" i="26"/>
  <c r="C147" i="26"/>
  <c r="D147" i="26"/>
  <c r="A148" i="26"/>
  <c r="B148" i="26"/>
  <c r="C148" i="26"/>
  <c r="D148" i="26"/>
  <c r="A149" i="26"/>
  <c r="B149" i="26"/>
  <c r="C149" i="26"/>
  <c r="D149" i="26"/>
  <c r="A150" i="26"/>
  <c r="B150" i="26"/>
  <c r="C150" i="26"/>
  <c r="D150" i="26"/>
  <c r="A151" i="26"/>
  <c r="B151" i="26"/>
  <c r="C151" i="26"/>
  <c r="D151" i="26"/>
  <c r="A152" i="26"/>
  <c r="B152" i="26"/>
  <c r="C152" i="26"/>
  <c r="D152" i="26"/>
  <c r="A153" i="26"/>
  <c r="B153" i="26"/>
  <c r="C153" i="26"/>
  <c r="D153" i="26"/>
  <c r="A154" i="26"/>
  <c r="B154" i="26"/>
  <c r="C154" i="26"/>
  <c r="D154" i="26"/>
  <c r="A155" i="26"/>
  <c r="B155" i="26"/>
  <c r="C155" i="26"/>
  <c r="D155" i="26"/>
  <c r="A156" i="26"/>
  <c r="B156" i="26"/>
  <c r="C156" i="26"/>
  <c r="D156" i="26"/>
  <c r="A157" i="26"/>
  <c r="B157" i="26"/>
  <c r="C157" i="26"/>
  <c r="D157" i="26"/>
  <c r="A158" i="26"/>
  <c r="B158" i="26"/>
  <c r="C158" i="26"/>
  <c r="D158" i="26"/>
  <c r="A159" i="26"/>
  <c r="B159" i="26"/>
  <c r="C159" i="26"/>
  <c r="D159" i="26"/>
  <c r="A160" i="26"/>
  <c r="B160" i="26"/>
  <c r="C160" i="26"/>
  <c r="D160" i="26"/>
  <c r="A161" i="26"/>
  <c r="B161" i="26"/>
  <c r="C161" i="26"/>
  <c r="D161" i="26"/>
  <c r="A162" i="26"/>
  <c r="B162" i="26"/>
  <c r="C162" i="26"/>
  <c r="D162" i="26"/>
  <c r="A163" i="26"/>
  <c r="B163" i="26"/>
  <c r="C163" i="26"/>
  <c r="D163" i="26"/>
  <c r="A164" i="26"/>
  <c r="B164" i="26"/>
  <c r="C164" i="26"/>
  <c r="D164" i="26"/>
  <c r="A165" i="26"/>
  <c r="B165" i="26"/>
  <c r="C165" i="26"/>
  <c r="D165" i="26"/>
  <c r="A166" i="26"/>
  <c r="B166" i="26"/>
  <c r="C166" i="26"/>
  <c r="D166" i="26"/>
  <c r="A167" i="26"/>
  <c r="B167" i="26"/>
  <c r="C167" i="26"/>
  <c r="D167" i="26"/>
  <c r="A168" i="26"/>
  <c r="B168" i="26"/>
  <c r="C168" i="26"/>
  <c r="D168" i="26"/>
  <c r="A169" i="26"/>
  <c r="B169" i="26"/>
  <c r="C169" i="26"/>
  <c r="D169" i="26"/>
  <c r="A170" i="26"/>
  <c r="B170" i="26"/>
  <c r="C170" i="26"/>
  <c r="D170" i="26"/>
  <c r="A171" i="26"/>
  <c r="B171" i="26"/>
  <c r="C171" i="26"/>
  <c r="D171" i="26"/>
  <c r="A172" i="26"/>
  <c r="B172" i="26"/>
  <c r="C172" i="26"/>
  <c r="D172" i="26"/>
  <c r="A173" i="26"/>
  <c r="B173" i="26"/>
  <c r="C173" i="26"/>
  <c r="D173" i="26"/>
  <c r="A174" i="26"/>
  <c r="B174" i="26"/>
  <c r="C174" i="26"/>
  <c r="D174" i="26"/>
  <c r="A175" i="26"/>
  <c r="B175" i="26"/>
  <c r="C175" i="26"/>
  <c r="D175" i="26"/>
  <c r="A176" i="26"/>
  <c r="B176" i="26"/>
  <c r="C176" i="26"/>
  <c r="D176" i="26"/>
  <c r="A177" i="26"/>
  <c r="B177" i="26"/>
  <c r="C177" i="26"/>
  <c r="D177" i="26"/>
  <c r="A178" i="26"/>
  <c r="B178" i="26"/>
  <c r="C178" i="26"/>
  <c r="D178" i="26"/>
  <c r="A179" i="26"/>
  <c r="B179" i="26"/>
  <c r="C179" i="26"/>
  <c r="D179" i="26"/>
  <c r="A180" i="26"/>
  <c r="B180" i="26"/>
  <c r="C180" i="26"/>
  <c r="D180" i="26"/>
  <c r="A181" i="26"/>
  <c r="B181" i="26"/>
  <c r="C181" i="26"/>
  <c r="D181" i="26"/>
  <c r="A182" i="26"/>
  <c r="B182" i="26"/>
  <c r="C182" i="26"/>
  <c r="D182" i="26"/>
  <c r="A183" i="26"/>
  <c r="B183" i="26"/>
  <c r="C183" i="26"/>
  <c r="D183" i="26"/>
  <c r="A184" i="26"/>
  <c r="B184" i="26"/>
  <c r="C184" i="26"/>
  <c r="D184" i="26"/>
  <c r="A185" i="26"/>
  <c r="B185" i="26"/>
  <c r="C185" i="26"/>
  <c r="D185" i="26"/>
  <c r="A186" i="26"/>
  <c r="B186" i="26"/>
  <c r="C186" i="26"/>
  <c r="D186" i="26"/>
  <c r="A187" i="26"/>
  <c r="B187" i="26"/>
  <c r="C187" i="26"/>
  <c r="D187" i="26"/>
  <c r="A188" i="26"/>
  <c r="B188" i="26"/>
  <c r="C188" i="26"/>
  <c r="D188" i="26"/>
  <c r="A189" i="26"/>
  <c r="B189" i="26"/>
  <c r="C189" i="26"/>
  <c r="D189" i="26"/>
  <c r="D6" i="26"/>
  <c r="C6" i="26"/>
  <c r="B6" i="26"/>
  <c r="A6" i="26"/>
  <c r="A7" i="25"/>
  <c r="B7" i="25"/>
  <c r="C7" i="25"/>
  <c r="D7" i="25"/>
  <c r="A8" i="25"/>
  <c r="B8" i="25"/>
  <c r="C8" i="25"/>
  <c r="D8" i="25"/>
  <c r="A9" i="25"/>
  <c r="B9" i="25"/>
  <c r="C9" i="25"/>
  <c r="D9" i="25"/>
  <c r="A10" i="25"/>
  <c r="B10" i="25"/>
  <c r="C10" i="25"/>
  <c r="D10" i="25"/>
  <c r="A11" i="25"/>
  <c r="B11" i="25"/>
  <c r="C11" i="25"/>
  <c r="D11" i="25"/>
  <c r="A12" i="25"/>
  <c r="B12" i="25"/>
  <c r="C12" i="25"/>
  <c r="D12" i="25"/>
  <c r="A13" i="25"/>
  <c r="B13" i="25"/>
  <c r="C13" i="25"/>
  <c r="D13" i="25"/>
  <c r="A14" i="25"/>
  <c r="B14" i="25"/>
  <c r="C14" i="25"/>
  <c r="D14" i="25"/>
  <c r="A15" i="25"/>
  <c r="B15" i="25"/>
  <c r="C15" i="25"/>
  <c r="D15" i="25"/>
  <c r="A16" i="25"/>
  <c r="B16" i="25"/>
  <c r="C16" i="25"/>
  <c r="D16" i="25"/>
  <c r="A17" i="25"/>
  <c r="B17" i="25"/>
  <c r="C17" i="25"/>
  <c r="D17" i="25"/>
  <c r="A18" i="25"/>
  <c r="B18" i="25"/>
  <c r="C18" i="25"/>
  <c r="D18" i="25"/>
  <c r="A19" i="25"/>
  <c r="B19" i="25"/>
  <c r="C19" i="25"/>
  <c r="D19" i="25"/>
  <c r="A20" i="25"/>
  <c r="B20" i="25"/>
  <c r="C20" i="25"/>
  <c r="D20" i="25"/>
  <c r="A21" i="25"/>
  <c r="B21" i="25"/>
  <c r="C21" i="25"/>
  <c r="D21" i="25"/>
  <c r="A22" i="25"/>
  <c r="B22" i="25"/>
  <c r="C22" i="25"/>
  <c r="D22" i="25"/>
  <c r="A23" i="25"/>
  <c r="B23" i="25"/>
  <c r="C23" i="25"/>
  <c r="D23" i="25"/>
  <c r="A24" i="25"/>
  <c r="B24" i="25"/>
  <c r="C24" i="25"/>
  <c r="D24" i="25"/>
  <c r="A25" i="25"/>
  <c r="B25" i="25"/>
  <c r="C25" i="25"/>
  <c r="D25" i="25"/>
  <c r="A26" i="25"/>
  <c r="B26" i="25"/>
  <c r="C26" i="25"/>
  <c r="D26" i="25"/>
  <c r="A27" i="25"/>
  <c r="B27" i="25"/>
  <c r="C27" i="25"/>
  <c r="D27" i="25"/>
  <c r="A28" i="25"/>
  <c r="B28" i="25"/>
  <c r="C28" i="25"/>
  <c r="D28" i="25"/>
  <c r="A29" i="25"/>
  <c r="B29" i="25"/>
  <c r="C29" i="25"/>
  <c r="D29" i="25"/>
  <c r="A30" i="25"/>
  <c r="B30" i="25"/>
  <c r="C30" i="25"/>
  <c r="D30" i="25"/>
  <c r="A31" i="25"/>
  <c r="B31" i="25"/>
  <c r="C31" i="25"/>
  <c r="D31" i="25"/>
  <c r="A32" i="25"/>
  <c r="B32" i="25"/>
  <c r="C32" i="25"/>
  <c r="D32" i="25"/>
  <c r="A33" i="25"/>
  <c r="B33" i="25"/>
  <c r="C33" i="25"/>
  <c r="D33" i="25"/>
  <c r="A34" i="25"/>
  <c r="B34" i="25"/>
  <c r="C34" i="25"/>
  <c r="D34" i="25"/>
  <c r="A35" i="25"/>
  <c r="B35" i="25"/>
  <c r="C35" i="25"/>
  <c r="D35" i="25"/>
  <c r="A36" i="25"/>
  <c r="B36" i="25"/>
  <c r="C36" i="25"/>
  <c r="D36" i="25"/>
  <c r="A37" i="25"/>
  <c r="B37" i="25"/>
  <c r="C37" i="25"/>
  <c r="D37" i="25"/>
  <c r="A38" i="25"/>
  <c r="B38" i="25"/>
  <c r="C38" i="25"/>
  <c r="D38" i="25"/>
  <c r="A39" i="25"/>
  <c r="B39" i="25"/>
  <c r="C39" i="25"/>
  <c r="D39" i="25"/>
  <c r="A40" i="25"/>
  <c r="B40" i="25"/>
  <c r="C40" i="25"/>
  <c r="D40" i="25"/>
  <c r="A41" i="25"/>
  <c r="B41" i="25"/>
  <c r="C41" i="25"/>
  <c r="D41" i="25"/>
  <c r="A42" i="25"/>
  <c r="B42" i="25"/>
  <c r="C42" i="25"/>
  <c r="D42" i="25"/>
  <c r="A43" i="25"/>
  <c r="B43" i="25"/>
  <c r="C43" i="25"/>
  <c r="D43" i="25"/>
  <c r="A44" i="25"/>
  <c r="B44" i="25"/>
  <c r="C44" i="25"/>
  <c r="D44" i="25"/>
  <c r="A45" i="25"/>
  <c r="B45" i="25"/>
  <c r="C45" i="25"/>
  <c r="D45" i="25"/>
  <c r="A46" i="25"/>
  <c r="B46" i="25"/>
  <c r="C46" i="25"/>
  <c r="D46" i="25"/>
  <c r="A47" i="25"/>
  <c r="B47" i="25"/>
  <c r="C47" i="25"/>
  <c r="D47" i="25"/>
  <c r="A48" i="25"/>
  <c r="B48" i="25"/>
  <c r="C48" i="25"/>
  <c r="D48" i="25"/>
  <c r="A49" i="25"/>
  <c r="B49" i="25"/>
  <c r="C49" i="25"/>
  <c r="D49" i="25"/>
  <c r="A50" i="25"/>
  <c r="B50" i="25"/>
  <c r="C50" i="25"/>
  <c r="D50" i="25"/>
  <c r="A51" i="25"/>
  <c r="B51" i="25"/>
  <c r="C51" i="25"/>
  <c r="D51" i="25"/>
  <c r="A52" i="25"/>
  <c r="B52" i="25"/>
  <c r="C52" i="25"/>
  <c r="D52" i="25"/>
  <c r="A53" i="25"/>
  <c r="B53" i="25"/>
  <c r="C53" i="25"/>
  <c r="D53" i="25"/>
  <c r="A54" i="25"/>
  <c r="B54" i="25"/>
  <c r="C54" i="25"/>
  <c r="D54" i="25"/>
  <c r="A55" i="25"/>
  <c r="B55" i="25"/>
  <c r="C55" i="25"/>
  <c r="D55" i="25"/>
  <c r="A56" i="25"/>
  <c r="B56" i="25"/>
  <c r="C56" i="25"/>
  <c r="D56" i="25"/>
  <c r="A57" i="25"/>
  <c r="B57" i="25"/>
  <c r="C57" i="25"/>
  <c r="D57" i="25"/>
  <c r="A58" i="25"/>
  <c r="B58" i="25"/>
  <c r="C58" i="25"/>
  <c r="D58" i="25"/>
  <c r="A59" i="25"/>
  <c r="B59" i="25"/>
  <c r="C59" i="25"/>
  <c r="D59" i="25"/>
  <c r="A60" i="25"/>
  <c r="B60" i="25"/>
  <c r="C60" i="25"/>
  <c r="D60" i="25"/>
  <c r="A61" i="25"/>
  <c r="B61" i="25"/>
  <c r="C61" i="25"/>
  <c r="D61" i="25"/>
  <c r="A62" i="25"/>
  <c r="B62" i="25"/>
  <c r="C62" i="25"/>
  <c r="D62" i="25"/>
  <c r="A63" i="25"/>
  <c r="B63" i="25"/>
  <c r="C63" i="25"/>
  <c r="D63" i="25"/>
  <c r="A64" i="25"/>
  <c r="B64" i="25"/>
  <c r="C64" i="25"/>
  <c r="D64" i="25"/>
  <c r="A65" i="25"/>
  <c r="B65" i="25"/>
  <c r="C65" i="25"/>
  <c r="D65" i="25"/>
  <c r="A66" i="25"/>
  <c r="B66" i="25"/>
  <c r="C66" i="25"/>
  <c r="D66" i="25"/>
  <c r="A67" i="25"/>
  <c r="B67" i="25"/>
  <c r="C67" i="25"/>
  <c r="D67" i="25"/>
  <c r="A68" i="25"/>
  <c r="B68" i="25"/>
  <c r="C68" i="25"/>
  <c r="D68" i="25"/>
  <c r="A69" i="25"/>
  <c r="B69" i="25"/>
  <c r="C69" i="25"/>
  <c r="D69" i="25"/>
  <c r="A70" i="25"/>
  <c r="B70" i="25"/>
  <c r="C70" i="25"/>
  <c r="D70" i="25"/>
  <c r="A71" i="25"/>
  <c r="B71" i="25"/>
  <c r="C71" i="25"/>
  <c r="D71" i="25"/>
  <c r="A72" i="25"/>
  <c r="B72" i="25"/>
  <c r="C72" i="25"/>
  <c r="D72" i="25"/>
  <c r="A73" i="25"/>
  <c r="B73" i="25"/>
  <c r="C73" i="25"/>
  <c r="D73" i="25"/>
  <c r="A74" i="25"/>
  <c r="B74" i="25"/>
  <c r="C74" i="25"/>
  <c r="D74" i="25"/>
  <c r="A75" i="25"/>
  <c r="B75" i="25"/>
  <c r="C75" i="25"/>
  <c r="D75" i="25"/>
  <c r="A76" i="25"/>
  <c r="B76" i="25"/>
  <c r="C76" i="25"/>
  <c r="D76" i="25"/>
  <c r="A77" i="25"/>
  <c r="B77" i="25"/>
  <c r="C77" i="25"/>
  <c r="D77" i="25"/>
  <c r="A78" i="25"/>
  <c r="B78" i="25"/>
  <c r="C78" i="25"/>
  <c r="D78" i="25"/>
  <c r="A79" i="25"/>
  <c r="B79" i="25"/>
  <c r="C79" i="25"/>
  <c r="D79" i="25"/>
  <c r="A80" i="25"/>
  <c r="B80" i="25"/>
  <c r="C80" i="25"/>
  <c r="D80" i="25"/>
  <c r="A81" i="25"/>
  <c r="B81" i="25"/>
  <c r="C81" i="25"/>
  <c r="D81" i="25"/>
  <c r="A82" i="25"/>
  <c r="B82" i="25"/>
  <c r="C82" i="25"/>
  <c r="D82" i="25"/>
  <c r="A83" i="25"/>
  <c r="B83" i="25"/>
  <c r="C83" i="25"/>
  <c r="D83" i="25"/>
  <c r="A84" i="25"/>
  <c r="B84" i="25"/>
  <c r="C84" i="25"/>
  <c r="D84" i="25"/>
  <c r="A85" i="25"/>
  <c r="B85" i="25"/>
  <c r="C85" i="25"/>
  <c r="D85" i="25"/>
  <c r="A86" i="25"/>
  <c r="B86" i="25"/>
  <c r="C86" i="25"/>
  <c r="D86" i="25"/>
  <c r="A87" i="25"/>
  <c r="B87" i="25"/>
  <c r="C87" i="25"/>
  <c r="D87" i="25"/>
  <c r="A88" i="25"/>
  <c r="B88" i="25"/>
  <c r="C88" i="25"/>
  <c r="D88" i="25"/>
  <c r="A89" i="25"/>
  <c r="B89" i="25"/>
  <c r="C89" i="25"/>
  <c r="D89" i="25"/>
  <c r="A90" i="25"/>
  <c r="B90" i="25"/>
  <c r="C90" i="25"/>
  <c r="D90" i="25"/>
  <c r="A91" i="25"/>
  <c r="B91" i="25"/>
  <c r="C91" i="25"/>
  <c r="D91" i="25"/>
  <c r="A92" i="25"/>
  <c r="B92" i="25"/>
  <c r="C92" i="25"/>
  <c r="D92" i="25"/>
  <c r="A93" i="25"/>
  <c r="B93" i="25"/>
  <c r="C93" i="25"/>
  <c r="D93" i="25"/>
  <c r="A94" i="25"/>
  <c r="B94" i="25"/>
  <c r="C94" i="25"/>
  <c r="D94" i="25"/>
  <c r="A95" i="25"/>
  <c r="B95" i="25"/>
  <c r="C95" i="25"/>
  <c r="D95" i="25"/>
  <c r="A96" i="25"/>
  <c r="B96" i="25"/>
  <c r="C96" i="25"/>
  <c r="D96" i="25"/>
  <c r="A97" i="25"/>
  <c r="B97" i="25"/>
  <c r="C97" i="25"/>
  <c r="D97" i="25"/>
  <c r="A98" i="25"/>
  <c r="B98" i="25"/>
  <c r="C98" i="25"/>
  <c r="D98" i="25"/>
  <c r="A99" i="25"/>
  <c r="B99" i="25"/>
  <c r="C99" i="25"/>
  <c r="D99" i="25"/>
  <c r="A100" i="25"/>
  <c r="B100" i="25"/>
  <c r="C100" i="25"/>
  <c r="D100" i="25"/>
  <c r="A101" i="25"/>
  <c r="B101" i="25"/>
  <c r="C101" i="25"/>
  <c r="D101" i="25"/>
  <c r="A102" i="25"/>
  <c r="B102" i="25"/>
  <c r="C102" i="25"/>
  <c r="D102" i="25"/>
  <c r="A103" i="25"/>
  <c r="B103" i="25"/>
  <c r="C103" i="25"/>
  <c r="D103" i="25"/>
  <c r="A104" i="25"/>
  <c r="B104" i="25"/>
  <c r="C104" i="25"/>
  <c r="D104" i="25"/>
  <c r="A105" i="25"/>
  <c r="B105" i="25"/>
  <c r="C105" i="25"/>
  <c r="D105" i="25"/>
  <c r="A106" i="25"/>
  <c r="B106" i="25"/>
  <c r="C106" i="25"/>
  <c r="D106" i="25"/>
  <c r="A107" i="25"/>
  <c r="B107" i="25"/>
  <c r="C107" i="25"/>
  <c r="D107" i="25"/>
  <c r="A108" i="25"/>
  <c r="B108" i="25"/>
  <c r="C108" i="25"/>
  <c r="D108" i="25"/>
  <c r="A109" i="25"/>
  <c r="B109" i="25"/>
  <c r="C109" i="25"/>
  <c r="D109" i="25"/>
  <c r="A110" i="25"/>
  <c r="B110" i="25"/>
  <c r="C110" i="25"/>
  <c r="D110" i="25"/>
  <c r="A111" i="25"/>
  <c r="B111" i="25"/>
  <c r="C111" i="25"/>
  <c r="D111" i="25"/>
  <c r="A112" i="25"/>
  <c r="B112" i="25"/>
  <c r="C112" i="25"/>
  <c r="D112" i="25"/>
  <c r="A113" i="25"/>
  <c r="B113" i="25"/>
  <c r="C113" i="25"/>
  <c r="D113" i="25"/>
  <c r="A114" i="25"/>
  <c r="B114" i="25"/>
  <c r="C114" i="25"/>
  <c r="D114" i="25"/>
  <c r="A115" i="25"/>
  <c r="B115" i="25"/>
  <c r="C115" i="25"/>
  <c r="D115" i="25"/>
  <c r="A116" i="25"/>
  <c r="B116" i="25"/>
  <c r="C116" i="25"/>
  <c r="D116" i="25"/>
  <c r="A117" i="25"/>
  <c r="B117" i="25"/>
  <c r="C117" i="25"/>
  <c r="D117" i="25"/>
  <c r="A118" i="25"/>
  <c r="B118" i="25"/>
  <c r="C118" i="25"/>
  <c r="D118" i="25"/>
  <c r="A119" i="25"/>
  <c r="B119" i="25"/>
  <c r="C119" i="25"/>
  <c r="D119" i="25"/>
  <c r="A120" i="25"/>
  <c r="B120" i="25"/>
  <c r="C120" i="25"/>
  <c r="D120" i="25"/>
  <c r="A121" i="25"/>
  <c r="B121" i="25"/>
  <c r="C121" i="25"/>
  <c r="D121" i="25"/>
  <c r="A122" i="25"/>
  <c r="B122" i="25"/>
  <c r="C122" i="25"/>
  <c r="D122" i="25"/>
  <c r="A123" i="25"/>
  <c r="B123" i="25"/>
  <c r="C123" i="25"/>
  <c r="D123" i="25"/>
  <c r="A124" i="25"/>
  <c r="B124" i="25"/>
  <c r="C124" i="25"/>
  <c r="D124" i="25"/>
  <c r="A125" i="25"/>
  <c r="B125" i="25"/>
  <c r="C125" i="25"/>
  <c r="D125" i="25"/>
  <c r="A126" i="25"/>
  <c r="B126" i="25"/>
  <c r="C126" i="25"/>
  <c r="D126" i="25"/>
  <c r="A127" i="25"/>
  <c r="B127" i="25"/>
  <c r="C127" i="25"/>
  <c r="D127" i="25"/>
  <c r="A128" i="25"/>
  <c r="B128" i="25"/>
  <c r="C128" i="25"/>
  <c r="D128" i="25"/>
  <c r="A129" i="25"/>
  <c r="B129" i="25"/>
  <c r="C129" i="25"/>
  <c r="D129" i="25"/>
  <c r="A130" i="25"/>
  <c r="B130" i="25"/>
  <c r="C130" i="25"/>
  <c r="D130" i="25"/>
  <c r="A131" i="25"/>
  <c r="B131" i="25"/>
  <c r="C131" i="25"/>
  <c r="D131" i="25"/>
  <c r="A132" i="25"/>
  <c r="B132" i="25"/>
  <c r="C132" i="25"/>
  <c r="D132" i="25"/>
  <c r="A133" i="25"/>
  <c r="B133" i="25"/>
  <c r="C133" i="25"/>
  <c r="D133" i="25"/>
  <c r="A134" i="25"/>
  <c r="B134" i="25"/>
  <c r="C134" i="25"/>
  <c r="D134" i="25"/>
  <c r="A135" i="25"/>
  <c r="B135" i="25"/>
  <c r="C135" i="25"/>
  <c r="D135" i="25"/>
  <c r="A136" i="25"/>
  <c r="B136" i="25"/>
  <c r="C136" i="25"/>
  <c r="D136" i="25"/>
  <c r="A137" i="25"/>
  <c r="B137" i="25"/>
  <c r="C137" i="25"/>
  <c r="D137" i="25"/>
  <c r="A138" i="25"/>
  <c r="B138" i="25"/>
  <c r="C138" i="25"/>
  <c r="D138" i="25"/>
  <c r="A139" i="25"/>
  <c r="B139" i="25"/>
  <c r="C139" i="25"/>
  <c r="D139" i="25"/>
  <c r="A140" i="25"/>
  <c r="B140" i="25"/>
  <c r="C140" i="25"/>
  <c r="D140" i="25"/>
  <c r="A141" i="25"/>
  <c r="B141" i="25"/>
  <c r="C141" i="25"/>
  <c r="D141" i="25"/>
  <c r="A142" i="25"/>
  <c r="B142" i="25"/>
  <c r="C142" i="25"/>
  <c r="D142" i="25"/>
  <c r="A143" i="25"/>
  <c r="B143" i="25"/>
  <c r="C143" i="25"/>
  <c r="D143" i="25"/>
  <c r="A144" i="25"/>
  <c r="B144" i="25"/>
  <c r="C144" i="25"/>
  <c r="D144" i="25"/>
  <c r="A145" i="25"/>
  <c r="B145" i="25"/>
  <c r="C145" i="25"/>
  <c r="D145" i="25"/>
  <c r="A146" i="25"/>
  <c r="B146" i="25"/>
  <c r="C146" i="25"/>
  <c r="D146" i="25"/>
  <c r="A147" i="25"/>
  <c r="B147" i="25"/>
  <c r="C147" i="25"/>
  <c r="D147" i="25"/>
  <c r="A148" i="25"/>
  <c r="B148" i="25"/>
  <c r="C148" i="25"/>
  <c r="D148" i="25"/>
  <c r="A149" i="25"/>
  <c r="B149" i="25"/>
  <c r="C149" i="25"/>
  <c r="D149" i="25"/>
  <c r="A150" i="25"/>
  <c r="B150" i="25"/>
  <c r="C150" i="25"/>
  <c r="D150" i="25"/>
  <c r="A151" i="25"/>
  <c r="B151" i="25"/>
  <c r="C151" i="25"/>
  <c r="D151" i="25"/>
  <c r="A152" i="25"/>
  <c r="B152" i="25"/>
  <c r="C152" i="25"/>
  <c r="D152" i="25"/>
  <c r="A153" i="25"/>
  <c r="B153" i="25"/>
  <c r="C153" i="25"/>
  <c r="D153" i="25"/>
  <c r="A154" i="25"/>
  <c r="B154" i="25"/>
  <c r="C154" i="25"/>
  <c r="D154" i="25"/>
  <c r="A155" i="25"/>
  <c r="B155" i="25"/>
  <c r="C155" i="25"/>
  <c r="D155" i="25"/>
  <c r="A156" i="25"/>
  <c r="B156" i="25"/>
  <c r="C156" i="25"/>
  <c r="D156" i="25"/>
  <c r="A157" i="25"/>
  <c r="B157" i="25"/>
  <c r="C157" i="25"/>
  <c r="D157" i="25"/>
  <c r="A158" i="25"/>
  <c r="B158" i="25"/>
  <c r="C158" i="25"/>
  <c r="D158" i="25"/>
  <c r="A159" i="25"/>
  <c r="B159" i="25"/>
  <c r="C159" i="25"/>
  <c r="D159" i="25"/>
  <c r="A160" i="25"/>
  <c r="B160" i="25"/>
  <c r="C160" i="25"/>
  <c r="D160" i="25"/>
  <c r="A161" i="25"/>
  <c r="B161" i="25"/>
  <c r="C161" i="25"/>
  <c r="D161" i="25"/>
  <c r="A162" i="25"/>
  <c r="B162" i="25"/>
  <c r="C162" i="25"/>
  <c r="D162" i="25"/>
  <c r="A163" i="25"/>
  <c r="B163" i="25"/>
  <c r="C163" i="25"/>
  <c r="D163" i="25"/>
  <c r="A164" i="25"/>
  <c r="B164" i="25"/>
  <c r="C164" i="25"/>
  <c r="D164" i="25"/>
  <c r="A165" i="25"/>
  <c r="B165" i="25"/>
  <c r="C165" i="25"/>
  <c r="D165" i="25"/>
  <c r="A166" i="25"/>
  <c r="B166" i="25"/>
  <c r="C166" i="25"/>
  <c r="D166" i="25"/>
  <c r="A167" i="25"/>
  <c r="B167" i="25"/>
  <c r="C167" i="25"/>
  <c r="D167" i="25"/>
  <c r="A168" i="25"/>
  <c r="B168" i="25"/>
  <c r="C168" i="25"/>
  <c r="D168" i="25"/>
  <c r="A169" i="25"/>
  <c r="B169" i="25"/>
  <c r="C169" i="25"/>
  <c r="D169" i="25"/>
  <c r="A170" i="25"/>
  <c r="B170" i="25"/>
  <c r="C170" i="25"/>
  <c r="D170" i="25"/>
  <c r="A171" i="25"/>
  <c r="B171" i="25"/>
  <c r="C171" i="25"/>
  <c r="D171" i="25"/>
  <c r="A172" i="25"/>
  <c r="B172" i="25"/>
  <c r="C172" i="25"/>
  <c r="D172" i="25"/>
  <c r="A173" i="25"/>
  <c r="B173" i="25"/>
  <c r="C173" i="25"/>
  <c r="D173" i="25"/>
  <c r="A174" i="25"/>
  <c r="B174" i="25"/>
  <c r="C174" i="25"/>
  <c r="D174" i="25"/>
  <c r="A175" i="25"/>
  <c r="B175" i="25"/>
  <c r="C175" i="25"/>
  <c r="D175" i="25"/>
  <c r="A176" i="25"/>
  <c r="B176" i="25"/>
  <c r="C176" i="25"/>
  <c r="D176" i="25"/>
  <c r="A177" i="25"/>
  <c r="B177" i="25"/>
  <c r="C177" i="25"/>
  <c r="D177" i="25"/>
  <c r="A178" i="25"/>
  <c r="B178" i="25"/>
  <c r="C178" i="25"/>
  <c r="D178" i="25"/>
  <c r="A179" i="25"/>
  <c r="B179" i="25"/>
  <c r="C179" i="25"/>
  <c r="D179" i="25"/>
  <c r="A180" i="25"/>
  <c r="B180" i="25"/>
  <c r="C180" i="25"/>
  <c r="D180" i="25"/>
  <c r="A181" i="25"/>
  <c r="B181" i="25"/>
  <c r="C181" i="25"/>
  <c r="D181" i="25"/>
  <c r="A182" i="25"/>
  <c r="B182" i="25"/>
  <c r="C182" i="25"/>
  <c r="D182" i="25"/>
  <c r="A183" i="25"/>
  <c r="B183" i="25"/>
  <c r="C183" i="25"/>
  <c r="D183" i="25"/>
  <c r="A184" i="25"/>
  <c r="B184" i="25"/>
  <c r="C184" i="25"/>
  <c r="D184" i="25"/>
  <c r="A185" i="25"/>
  <c r="B185" i="25"/>
  <c r="C185" i="25"/>
  <c r="D185" i="25"/>
  <c r="A186" i="25"/>
  <c r="B186" i="25"/>
  <c r="C186" i="25"/>
  <c r="D186" i="25"/>
  <c r="A187" i="25"/>
  <c r="B187" i="25"/>
  <c r="C187" i="25"/>
  <c r="D187" i="25"/>
  <c r="A188" i="25"/>
  <c r="B188" i="25"/>
  <c r="C188" i="25"/>
  <c r="D188" i="25"/>
  <c r="A189" i="25"/>
  <c r="B189" i="25"/>
  <c r="C189" i="25"/>
  <c r="D189" i="25"/>
  <c r="D6" i="25"/>
  <c r="C6" i="25"/>
  <c r="B6" i="25"/>
  <c r="A6" i="25"/>
  <c r="A7" i="24"/>
  <c r="B7" i="24"/>
  <c r="C7" i="24"/>
  <c r="D7" i="24"/>
  <c r="A8" i="24"/>
  <c r="B8" i="24"/>
  <c r="C8" i="24"/>
  <c r="D8" i="24"/>
  <c r="A9" i="24"/>
  <c r="B9" i="24"/>
  <c r="C9" i="24"/>
  <c r="D9" i="24"/>
  <c r="A10" i="24"/>
  <c r="B10" i="24"/>
  <c r="C10" i="24"/>
  <c r="D10" i="24"/>
  <c r="A11" i="24"/>
  <c r="B11" i="24"/>
  <c r="C11" i="24"/>
  <c r="D11" i="24"/>
  <c r="A12" i="24"/>
  <c r="B12" i="24"/>
  <c r="C12" i="24"/>
  <c r="D12" i="24"/>
  <c r="A13" i="24"/>
  <c r="B13" i="24"/>
  <c r="C13" i="24"/>
  <c r="D13" i="24"/>
  <c r="A14" i="24"/>
  <c r="B14" i="24"/>
  <c r="C14" i="24"/>
  <c r="D14" i="24"/>
  <c r="A15" i="24"/>
  <c r="B15" i="24"/>
  <c r="C15" i="24"/>
  <c r="D15" i="24"/>
  <c r="A16" i="24"/>
  <c r="B16" i="24"/>
  <c r="C16" i="24"/>
  <c r="D16" i="24"/>
  <c r="A17" i="24"/>
  <c r="B17" i="24"/>
  <c r="C17" i="24"/>
  <c r="D17" i="24"/>
  <c r="A18" i="24"/>
  <c r="B18" i="24"/>
  <c r="C18" i="24"/>
  <c r="D18" i="24"/>
  <c r="A19" i="24"/>
  <c r="B19" i="24"/>
  <c r="C19" i="24"/>
  <c r="D19" i="24"/>
  <c r="A20" i="24"/>
  <c r="B20" i="24"/>
  <c r="C20" i="24"/>
  <c r="D20" i="24"/>
  <c r="A21" i="24"/>
  <c r="B21" i="24"/>
  <c r="C21" i="24"/>
  <c r="D21" i="24"/>
  <c r="A22" i="24"/>
  <c r="B22" i="24"/>
  <c r="C22" i="24"/>
  <c r="D22" i="24"/>
  <c r="A23" i="24"/>
  <c r="B23" i="24"/>
  <c r="C23" i="24"/>
  <c r="D23" i="24"/>
  <c r="A24" i="24"/>
  <c r="B24" i="24"/>
  <c r="C24" i="24"/>
  <c r="D24" i="24"/>
  <c r="A25" i="24"/>
  <c r="B25" i="24"/>
  <c r="C25" i="24"/>
  <c r="D25" i="24"/>
  <c r="A26" i="24"/>
  <c r="B26" i="24"/>
  <c r="C26" i="24"/>
  <c r="D26" i="24"/>
  <c r="A27" i="24"/>
  <c r="B27" i="24"/>
  <c r="C27" i="24"/>
  <c r="D27" i="24"/>
  <c r="A28" i="24"/>
  <c r="B28" i="24"/>
  <c r="C28" i="24"/>
  <c r="D28" i="24"/>
  <c r="A29" i="24"/>
  <c r="B29" i="24"/>
  <c r="C29" i="24"/>
  <c r="D29" i="24"/>
  <c r="A30" i="24"/>
  <c r="B30" i="24"/>
  <c r="C30" i="24"/>
  <c r="D30" i="24"/>
  <c r="A31" i="24"/>
  <c r="B31" i="24"/>
  <c r="C31" i="24"/>
  <c r="D31" i="24"/>
  <c r="A32" i="24"/>
  <c r="B32" i="24"/>
  <c r="C32" i="24"/>
  <c r="D32" i="24"/>
  <c r="A33" i="24"/>
  <c r="B33" i="24"/>
  <c r="C33" i="24"/>
  <c r="D33" i="24"/>
  <c r="A34" i="24"/>
  <c r="B34" i="24"/>
  <c r="C34" i="24"/>
  <c r="D34" i="24"/>
  <c r="A35" i="24"/>
  <c r="B35" i="24"/>
  <c r="C35" i="24"/>
  <c r="D35" i="24"/>
  <c r="A36" i="24"/>
  <c r="B36" i="24"/>
  <c r="C36" i="24"/>
  <c r="D36" i="24"/>
  <c r="A37" i="24"/>
  <c r="B37" i="24"/>
  <c r="C37" i="24"/>
  <c r="D37" i="24"/>
  <c r="A38" i="24"/>
  <c r="B38" i="24"/>
  <c r="C38" i="24"/>
  <c r="D38" i="24"/>
  <c r="A39" i="24"/>
  <c r="B39" i="24"/>
  <c r="C39" i="24"/>
  <c r="D39" i="24"/>
  <c r="A40" i="24"/>
  <c r="B40" i="24"/>
  <c r="C40" i="24"/>
  <c r="D40" i="24"/>
  <c r="A41" i="24"/>
  <c r="B41" i="24"/>
  <c r="C41" i="24"/>
  <c r="D41" i="24"/>
  <c r="A42" i="24"/>
  <c r="B42" i="24"/>
  <c r="C42" i="24"/>
  <c r="D42" i="24"/>
  <c r="A43" i="24"/>
  <c r="B43" i="24"/>
  <c r="C43" i="24"/>
  <c r="D43" i="24"/>
  <c r="A44" i="24"/>
  <c r="B44" i="24"/>
  <c r="C44" i="24"/>
  <c r="D44" i="24"/>
  <c r="A45" i="24"/>
  <c r="B45" i="24"/>
  <c r="C45" i="24"/>
  <c r="D45" i="24"/>
  <c r="A46" i="24"/>
  <c r="B46" i="24"/>
  <c r="C46" i="24"/>
  <c r="D46" i="24"/>
  <c r="A47" i="24"/>
  <c r="B47" i="24"/>
  <c r="C47" i="24"/>
  <c r="D47" i="24"/>
  <c r="A48" i="24"/>
  <c r="B48" i="24"/>
  <c r="C48" i="24"/>
  <c r="D48" i="24"/>
  <c r="A49" i="24"/>
  <c r="B49" i="24"/>
  <c r="C49" i="24"/>
  <c r="D49" i="24"/>
  <c r="A50" i="24"/>
  <c r="B50" i="24"/>
  <c r="C50" i="24"/>
  <c r="D50" i="24"/>
  <c r="A51" i="24"/>
  <c r="B51" i="24"/>
  <c r="C51" i="24"/>
  <c r="D51" i="24"/>
  <c r="A52" i="24"/>
  <c r="B52" i="24"/>
  <c r="C52" i="24"/>
  <c r="D52" i="24"/>
  <c r="A53" i="24"/>
  <c r="B53" i="24"/>
  <c r="C53" i="24"/>
  <c r="D53" i="24"/>
  <c r="A54" i="24"/>
  <c r="B54" i="24"/>
  <c r="C54" i="24"/>
  <c r="D54" i="24"/>
  <c r="A55" i="24"/>
  <c r="B55" i="24"/>
  <c r="C55" i="24"/>
  <c r="D55" i="24"/>
  <c r="A56" i="24"/>
  <c r="B56" i="24"/>
  <c r="C56" i="24"/>
  <c r="D56" i="24"/>
  <c r="A57" i="24"/>
  <c r="B57" i="24"/>
  <c r="C57" i="24"/>
  <c r="D57" i="24"/>
  <c r="A58" i="24"/>
  <c r="B58" i="24"/>
  <c r="C58" i="24"/>
  <c r="D58" i="24"/>
  <c r="A59" i="24"/>
  <c r="B59" i="24"/>
  <c r="C59" i="24"/>
  <c r="D59" i="24"/>
  <c r="A60" i="24"/>
  <c r="B60" i="24"/>
  <c r="C60" i="24"/>
  <c r="D60" i="24"/>
  <c r="A61" i="24"/>
  <c r="B61" i="24"/>
  <c r="C61" i="24"/>
  <c r="D61" i="24"/>
  <c r="A62" i="24"/>
  <c r="B62" i="24"/>
  <c r="C62" i="24"/>
  <c r="D62" i="24"/>
  <c r="A63" i="24"/>
  <c r="B63" i="24"/>
  <c r="C63" i="24"/>
  <c r="D63" i="24"/>
  <c r="A64" i="24"/>
  <c r="B64" i="24"/>
  <c r="C64" i="24"/>
  <c r="D64" i="24"/>
  <c r="A65" i="24"/>
  <c r="B65" i="24"/>
  <c r="C65" i="24"/>
  <c r="D65" i="24"/>
  <c r="A66" i="24"/>
  <c r="B66" i="24"/>
  <c r="C66" i="24"/>
  <c r="D66" i="24"/>
  <c r="A67" i="24"/>
  <c r="B67" i="24"/>
  <c r="C67" i="24"/>
  <c r="D67" i="24"/>
  <c r="A68" i="24"/>
  <c r="B68" i="24"/>
  <c r="C68" i="24"/>
  <c r="D68" i="24"/>
  <c r="A69" i="24"/>
  <c r="B69" i="24"/>
  <c r="C69" i="24"/>
  <c r="D69" i="24"/>
  <c r="A70" i="24"/>
  <c r="B70" i="24"/>
  <c r="C70" i="24"/>
  <c r="D70" i="24"/>
  <c r="A71" i="24"/>
  <c r="B71" i="24"/>
  <c r="C71" i="24"/>
  <c r="D71" i="24"/>
  <c r="A72" i="24"/>
  <c r="B72" i="24"/>
  <c r="C72" i="24"/>
  <c r="D72" i="24"/>
  <c r="A73" i="24"/>
  <c r="B73" i="24"/>
  <c r="C73" i="24"/>
  <c r="D73" i="24"/>
  <c r="A74" i="24"/>
  <c r="B74" i="24"/>
  <c r="C74" i="24"/>
  <c r="D74" i="24"/>
  <c r="A75" i="24"/>
  <c r="B75" i="24"/>
  <c r="C75" i="24"/>
  <c r="D75" i="24"/>
  <c r="A76" i="24"/>
  <c r="B76" i="24"/>
  <c r="C76" i="24"/>
  <c r="D76" i="24"/>
  <c r="A77" i="24"/>
  <c r="B77" i="24"/>
  <c r="C77" i="24"/>
  <c r="D77" i="24"/>
  <c r="A78" i="24"/>
  <c r="B78" i="24"/>
  <c r="C78" i="24"/>
  <c r="D78" i="24"/>
  <c r="A79" i="24"/>
  <c r="B79" i="24"/>
  <c r="C79" i="24"/>
  <c r="D79" i="24"/>
  <c r="A80" i="24"/>
  <c r="B80" i="24"/>
  <c r="C80" i="24"/>
  <c r="D80" i="24"/>
  <c r="A81" i="24"/>
  <c r="B81" i="24"/>
  <c r="C81" i="24"/>
  <c r="D81" i="24"/>
  <c r="A82" i="24"/>
  <c r="B82" i="24"/>
  <c r="C82" i="24"/>
  <c r="D82" i="24"/>
  <c r="A83" i="24"/>
  <c r="B83" i="24"/>
  <c r="C83" i="24"/>
  <c r="D83" i="24"/>
  <c r="A84" i="24"/>
  <c r="B84" i="24"/>
  <c r="C84" i="24"/>
  <c r="D84" i="24"/>
  <c r="A85" i="24"/>
  <c r="B85" i="24"/>
  <c r="C85" i="24"/>
  <c r="D85" i="24"/>
  <c r="A86" i="24"/>
  <c r="B86" i="24"/>
  <c r="C86" i="24"/>
  <c r="D86" i="24"/>
  <c r="A87" i="24"/>
  <c r="B87" i="24"/>
  <c r="C87" i="24"/>
  <c r="D87" i="24"/>
  <c r="A88" i="24"/>
  <c r="B88" i="24"/>
  <c r="C88" i="24"/>
  <c r="D88" i="24"/>
  <c r="A89" i="24"/>
  <c r="B89" i="24"/>
  <c r="C89" i="24"/>
  <c r="D89" i="24"/>
  <c r="A90" i="24"/>
  <c r="B90" i="24"/>
  <c r="C90" i="24"/>
  <c r="D90" i="24"/>
  <c r="A91" i="24"/>
  <c r="B91" i="24"/>
  <c r="C91" i="24"/>
  <c r="D91" i="24"/>
  <c r="A92" i="24"/>
  <c r="B92" i="24"/>
  <c r="C92" i="24"/>
  <c r="D92" i="24"/>
  <c r="A93" i="24"/>
  <c r="B93" i="24"/>
  <c r="C93" i="24"/>
  <c r="D93" i="24"/>
  <c r="A94" i="24"/>
  <c r="B94" i="24"/>
  <c r="C94" i="24"/>
  <c r="D94" i="24"/>
  <c r="A95" i="24"/>
  <c r="B95" i="24"/>
  <c r="C95" i="24"/>
  <c r="D95" i="24"/>
  <c r="A96" i="24"/>
  <c r="B96" i="24"/>
  <c r="C96" i="24"/>
  <c r="D96" i="24"/>
  <c r="A97" i="24"/>
  <c r="B97" i="24"/>
  <c r="C97" i="24"/>
  <c r="D97" i="24"/>
  <c r="A98" i="24"/>
  <c r="B98" i="24"/>
  <c r="C98" i="24"/>
  <c r="D98" i="24"/>
  <c r="A99" i="24"/>
  <c r="B99" i="24"/>
  <c r="C99" i="24"/>
  <c r="D99" i="24"/>
  <c r="A100" i="24"/>
  <c r="B100" i="24"/>
  <c r="C100" i="24"/>
  <c r="D100" i="24"/>
  <c r="A101" i="24"/>
  <c r="B101" i="24"/>
  <c r="C101" i="24"/>
  <c r="D101" i="24"/>
  <c r="A102" i="24"/>
  <c r="B102" i="24"/>
  <c r="C102" i="24"/>
  <c r="D102" i="24"/>
  <c r="A103" i="24"/>
  <c r="B103" i="24"/>
  <c r="C103" i="24"/>
  <c r="D103" i="24"/>
  <c r="A104" i="24"/>
  <c r="B104" i="24"/>
  <c r="C104" i="24"/>
  <c r="D104" i="24"/>
  <c r="A105" i="24"/>
  <c r="B105" i="24"/>
  <c r="C105" i="24"/>
  <c r="D105" i="24"/>
  <c r="A106" i="24"/>
  <c r="B106" i="24"/>
  <c r="C106" i="24"/>
  <c r="D106" i="24"/>
  <c r="A107" i="24"/>
  <c r="B107" i="24"/>
  <c r="C107" i="24"/>
  <c r="D107" i="24"/>
  <c r="A108" i="24"/>
  <c r="B108" i="24"/>
  <c r="C108" i="24"/>
  <c r="D108" i="24"/>
  <c r="A109" i="24"/>
  <c r="B109" i="24"/>
  <c r="C109" i="24"/>
  <c r="D109" i="24"/>
  <c r="A110" i="24"/>
  <c r="B110" i="24"/>
  <c r="C110" i="24"/>
  <c r="D110" i="24"/>
  <c r="A111" i="24"/>
  <c r="B111" i="24"/>
  <c r="C111" i="24"/>
  <c r="D111" i="24"/>
  <c r="A112" i="24"/>
  <c r="B112" i="24"/>
  <c r="C112" i="24"/>
  <c r="D112" i="24"/>
  <c r="A113" i="24"/>
  <c r="B113" i="24"/>
  <c r="C113" i="24"/>
  <c r="D113" i="24"/>
  <c r="A114" i="24"/>
  <c r="B114" i="24"/>
  <c r="C114" i="24"/>
  <c r="D114" i="24"/>
  <c r="A115" i="24"/>
  <c r="B115" i="24"/>
  <c r="C115" i="24"/>
  <c r="D115" i="24"/>
  <c r="A116" i="24"/>
  <c r="B116" i="24"/>
  <c r="C116" i="24"/>
  <c r="D116" i="24"/>
  <c r="A117" i="24"/>
  <c r="B117" i="24"/>
  <c r="C117" i="24"/>
  <c r="D117" i="24"/>
  <c r="A118" i="24"/>
  <c r="B118" i="24"/>
  <c r="C118" i="24"/>
  <c r="D118" i="24"/>
  <c r="A119" i="24"/>
  <c r="B119" i="24"/>
  <c r="C119" i="24"/>
  <c r="D119" i="24"/>
  <c r="A120" i="24"/>
  <c r="B120" i="24"/>
  <c r="C120" i="24"/>
  <c r="D120" i="24"/>
  <c r="A121" i="24"/>
  <c r="B121" i="24"/>
  <c r="C121" i="24"/>
  <c r="D121" i="24"/>
  <c r="A122" i="24"/>
  <c r="B122" i="24"/>
  <c r="C122" i="24"/>
  <c r="D122" i="24"/>
  <c r="A123" i="24"/>
  <c r="B123" i="24"/>
  <c r="C123" i="24"/>
  <c r="D123" i="24"/>
  <c r="A124" i="24"/>
  <c r="B124" i="24"/>
  <c r="C124" i="24"/>
  <c r="D124" i="24"/>
  <c r="A125" i="24"/>
  <c r="B125" i="24"/>
  <c r="C125" i="24"/>
  <c r="D125" i="24"/>
  <c r="A126" i="24"/>
  <c r="B126" i="24"/>
  <c r="C126" i="24"/>
  <c r="D126" i="24"/>
  <c r="A127" i="24"/>
  <c r="B127" i="24"/>
  <c r="C127" i="24"/>
  <c r="D127" i="24"/>
  <c r="A128" i="24"/>
  <c r="B128" i="24"/>
  <c r="C128" i="24"/>
  <c r="D128" i="24"/>
  <c r="A129" i="24"/>
  <c r="B129" i="24"/>
  <c r="C129" i="24"/>
  <c r="D129" i="24"/>
  <c r="A130" i="24"/>
  <c r="B130" i="24"/>
  <c r="C130" i="24"/>
  <c r="D130" i="24"/>
  <c r="A131" i="24"/>
  <c r="B131" i="24"/>
  <c r="C131" i="24"/>
  <c r="D131" i="24"/>
  <c r="A132" i="24"/>
  <c r="B132" i="24"/>
  <c r="C132" i="24"/>
  <c r="D132" i="24"/>
  <c r="A133" i="24"/>
  <c r="B133" i="24"/>
  <c r="C133" i="24"/>
  <c r="D133" i="24"/>
  <c r="A134" i="24"/>
  <c r="B134" i="24"/>
  <c r="C134" i="24"/>
  <c r="D134" i="24"/>
  <c r="A135" i="24"/>
  <c r="B135" i="24"/>
  <c r="C135" i="24"/>
  <c r="D135" i="24"/>
  <c r="A136" i="24"/>
  <c r="B136" i="24"/>
  <c r="C136" i="24"/>
  <c r="D136" i="24"/>
  <c r="A137" i="24"/>
  <c r="B137" i="24"/>
  <c r="C137" i="24"/>
  <c r="D137" i="24"/>
  <c r="A138" i="24"/>
  <c r="B138" i="24"/>
  <c r="C138" i="24"/>
  <c r="D138" i="24"/>
  <c r="A139" i="24"/>
  <c r="B139" i="24"/>
  <c r="C139" i="24"/>
  <c r="D139" i="24"/>
  <c r="A140" i="24"/>
  <c r="B140" i="24"/>
  <c r="C140" i="24"/>
  <c r="D140" i="24"/>
  <c r="A141" i="24"/>
  <c r="B141" i="24"/>
  <c r="C141" i="24"/>
  <c r="D141" i="24"/>
  <c r="A142" i="24"/>
  <c r="B142" i="24"/>
  <c r="C142" i="24"/>
  <c r="D142" i="24"/>
  <c r="A143" i="24"/>
  <c r="B143" i="24"/>
  <c r="C143" i="24"/>
  <c r="D143" i="24"/>
  <c r="A144" i="24"/>
  <c r="B144" i="24"/>
  <c r="C144" i="24"/>
  <c r="D144" i="24"/>
  <c r="A145" i="24"/>
  <c r="B145" i="24"/>
  <c r="C145" i="24"/>
  <c r="D145" i="24"/>
  <c r="A146" i="24"/>
  <c r="B146" i="24"/>
  <c r="C146" i="24"/>
  <c r="D146" i="24"/>
  <c r="A147" i="24"/>
  <c r="B147" i="24"/>
  <c r="C147" i="24"/>
  <c r="D147" i="24"/>
  <c r="A148" i="24"/>
  <c r="B148" i="24"/>
  <c r="C148" i="24"/>
  <c r="D148" i="24"/>
  <c r="A149" i="24"/>
  <c r="B149" i="24"/>
  <c r="C149" i="24"/>
  <c r="D149" i="24"/>
  <c r="A150" i="24"/>
  <c r="B150" i="24"/>
  <c r="C150" i="24"/>
  <c r="D150" i="24"/>
  <c r="A151" i="24"/>
  <c r="B151" i="24"/>
  <c r="C151" i="24"/>
  <c r="D151" i="24"/>
  <c r="A152" i="24"/>
  <c r="B152" i="24"/>
  <c r="C152" i="24"/>
  <c r="D152" i="24"/>
  <c r="A153" i="24"/>
  <c r="B153" i="24"/>
  <c r="C153" i="24"/>
  <c r="D153" i="24"/>
  <c r="A154" i="24"/>
  <c r="B154" i="24"/>
  <c r="C154" i="24"/>
  <c r="D154" i="24"/>
  <c r="A155" i="24"/>
  <c r="B155" i="24"/>
  <c r="C155" i="24"/>
  <c r="D155" i="24"/>
  <c r="A156" i="24"/>
  <c r="B156" i="24"/>
  <c r="C156" i="24"/>
  <c r="D156" i="24"/>
  <c r="A157" i="24"/>
  <c r="B157" i="24"/>
  <c r="C157" i="24"/>
  <c r="D157" i="24"/>
  <c r="A158" i="24"/>
  <c r="B158" i="24"/>
  <c r="C158" i="24"/>
  <c r="D158" i="24"/>
  <c r="A159" i="24"/>
  <c r="B159" i="24"/>
  <c r="C159" i="24"/>
  <c r="D159" i="24"/>
  <c r="A160" i="24"/>
  <c r="B160" i="24"/>
  <c r="C160" i="24"/>
  <c r="D160" i="24"/>
  <c r="A161" i="24"/>
  <c r="B161" i="24"/>
  <c r="C161" i="24"/>
  <c r="D161" i="24"/>
  <c r="A162" i="24"/>
  <c r="B162" i="24"/>
  <c r="C162" i="24"/>
  <c r="D162" i="24"/>
  <c r="A163" i="24"/>
  <c r="B163" i="24"/>
  <c r="C163" i="24"/>
  <c r="D163" i="24"/>
  <c r="A164" i="24"/>
  <c r="B164" i="24"/>
  <c r="C164" i="24"/>
  <c r="D164" i="24"/>
  <c r="A165" i="24"/>
  <c r="B165" i="24"/>
  <c r="C165" i="24"/>
  <c r="D165" i="24"/>
  <c r="A166" i="24"/>
  <c r="B166" i="24"/>
  <c r="C166" i="24"/>
  <c r="D166" i="24"/>
  <c r="A167" i="24"/>
  <c r="B167" i="24"/>
  <c r="C167" i="24"/>
  <c r="D167" i="24"/>
  <c r="A168" i="24"/>
  <c r="B168" i="24"/>
  <c r="C168" i="24"/>
  <c r="D168" i="24"/>
  <c r="A169" i="24"/>
  <c r="B169" i="24"/>
  <c r="C169" i="24"/>
  <c r="D169" i="24"/>
  <c r="A170" i="24"/>
  <c r="B170" i="24"/>
  <c r="C170" i="24"/>
  <c r="D170" i="24"/>
  <c r="A171" i="24"/>
  <c r="B171" i="24"/>
  <c r="C171" i="24"/>
  <c r="D171" i="24"/>
  <c r="A172" i="24"/>
  <c r="B172" i="24"/>
  <c r="C172" i="24"/>
  <c r="D172" i="24"/>
  <c r="A173" i="24"/>
  <c r="B173" i="24"/>
  <c r="C173" i="24"/>
  <c r="D173" i="24"/>
  <c r="A174" i="24"/>
  <c r="B174" i="24"/>
  <c r="C174" i="24"/>
  <c r="D174" i="24"/>
  <c r="A175" i="24"/>
  <c r="B175" i="24"/>
  <c r="C175" i="24"/>
  <c r="D175" i="24"/>
  <c r="A176" i="24"/>
  <c r="B176" i="24"/>
  <c r="C176" i="24"/>
  <c r="D176" i="24"/>
  <c r="A177" i="24"/>
  <c r="B177" i="24"/>
  <c r="C177" i="24"/>
  <c r="D177" i="24"/>
  <c r="A178" i="24"/>
  <c r="B178" i="24"/>
  <c r="C178" i="24"/>
  <c r="D178" i="24"/>
  <c r="A179" i="24"/>
  <c r="B179" i="24"/>
  <c r="C179" i="24"/>
  <c r="D179" i="24"/>
  <c r="A180" i="24"/>
  <c r="B180" i="24"/>
  <c r="C180" i="24"/>
  <c r="D180" i="24"/>
  <c r="A181" i="24"/>
  <c r="B181" i="24"/>
  <c r="C181" i="24"/>
  <c r="D181" i="24"/>
  <c r="A182" i="24"/>
  <c r="B182" i="24"/>
  <c r="C182" i="24"/>
  <c r="D182" i="24"/>
  <c r="A183" i="24"/>
  <c r="B183" i="24"/>
  <c r="C183" i="24"/>
  <c r="D183" i="24"/>
  <c r="A184" i="24"/>
  <c r="B184" i="24"/>
  <c r="C184" i="24"/>
  <c r="D184" i="24"/>
  <c r="A185" i="24"/>
  <c r="B185" i="24"/>
  <c r="C185" i="24"/>
  <c r="D185" i="24"/>
  <c r="A186" i="24"/>
  <c r="B186" i="24"/>
  <c r="C186" i="24"/>
  <c r="D186" i="24"/>
  <c r="A187" i="24"/>
  <c r="B187" i="24"/>
  <c r="C187" i="24"/>
  <c r="D187" i="24"/>
  <c r="A188" i="24"/>
  <c r="B188" i="24"/>
  <c r="C188" i="24"/>
  <c r="D188" i="24"/>
  <c r="A189" i="24"/>
  <c r="B189" i="24"/>
  <c r="C189" i="24"/>
  <c r="D189" i="24"/>
  <c r="D6" i="24"/>
  <c r="C6" i="24"/>
  <c r="B6" i="24"/>
  <c r="A6" i="24"/>
  <c r="A7" i="23"/>
  <c r="B7" i="23"/>
  <c r="C7" i="23"/>
  <c r="D7" i="23"/>
  <c r="A8" i="23"/>
  <c r="B8" i="23"/>
  <c r="C8" i="23"/>
  <c r="D8" i="23"/>
  <c r="A9" i="23"/>
  <c r="B9" i="23"/>
  <c r="C9" i="23"/>
  <c r="D9" i="23"/>
  <c r="A10" i="23"/>
  <c r="B10" i="23"/>
  <c r="C10" i="23"/>
  <c r="D10" i="23"/>
  <c r="A11" i="23"/>
  <c r="B11" i="23"/>
  <c r="C11" i="23"/>
  <c r="D11" i="23"/>
  <c r="A12" i="23"/>
  <c r="B12" i="23"/>
  <c r="C12" i="23"/>
  <c r="D12" i="23"/>
  <c r="A13" i="23"/>
  <c r="B13" i="23"/>
  <c r="C13" i="23"/>
  <c r="D13" i="23"/>
  <c r="A14" i="23"/>
  <c r="B14" i="23"/>
  <c r="C14" i="23"/>
  <c r="D14" i="23"/>
  <c r="A15" i="23"/>
  <c r="B15" i="23"/>
  <c r="C15" i="23"/>
  <c r="D15" i="23"/>
  <c r="A16" i="23"/>
  <c r="B16" i="23"/>
  <c r="C16" i="23"/>
  <c r="D16" i="23"/>
  <c r="A17" i="23"/>
  <c r="B17" i="23"/>
  <c r="C17" i="23"/>
  <c r="D17" i="23"/>
  <c r="A18" i="23"/>
  <c r="B18" i="23"/>
  <c r="C18" i="23"/>
  <c r="D18" i="23"/>
  <c r="A19" i="23"/>
  <c r="B19" i="23"/>
  <c r="C19" i="23"/>
  <c r="D19" i="23"/>
  <c r="A20" i="23"/>
  <c r="B20" i="23"/>
  <c r="C20" i="23"/>
  <c r="D20" i="23"/>
  <c r="A21" i="23"/>
  <c r="B21" i="23"/>
  <c r="C21" i="23"/>
  <c r="D21" i="23"/>
  <c r="A22" i="23"/>
  <c r="B22" i="23"/>
  <c r="C22" i="23"/>
  <c r="D22" i="23"/>
  <c r="A23" i="23"/>
  <c r="B23" i="23"/>
  <c r="C23" i="23"/>
  <c r="D23" i="23"/>
  <c r="A24" i="23"/>
  <c r="B24" i="23"/>
  <c r="C24" i="23"/>
  <c r="D24" i="23"/>
  <c r="A25" i="23"/>
  <c r="B25" i="23"/>
  <c r="C25" i="23"/>
  <c r="D25" i="23"/>
  <c r="A26" i="23"/>
  <c r="B26" i="23"/>
  <c r="C26" i="23"/>
  <c r="D26" i="23"/>
  <c r="A27" i="23"/>
  <c r="B27" i="23"/>
  <c r="C27" i="23"/>
  <c r="D27" i="23"/>
  <c r="A28" i="23"/>
  <c r="B28" i="23"/>
  <c r="C28" i="23"/>
  <c r="D28" i="23"/>
  <c r="A29" i="23"/>
  <c r="B29" i="23"/>
  <c r="C29" i="23"/>
  <c r="D29" i="23"/>
  <c r="A30" i="23"/>
  <c r="B30" i="23"/>
  <c r="C30" i="23"/>
  <c r="D30" i="23"/>
  <c r="A31" i="23"/>
  <c r="B31" i="23"/>
  <c r="C31" i="23"/>
  <c r="D31" i="23"/>
  <c r="A32" i="23"/>
  <c r="B32" i="23"/>
  <c r="C32" i="23"/>
  <c r="D32" i="23"/>
  <c r="A33" i="23"/>
  <c r="B33" i="23"/>
  <c r="C33" i="23"/>
  <c r="D33" i="23"/>
  <c r="A34" i="23"/>
  <c r="B34" i="23"/>
  <c r="C34" i="23"/>
  <c r="D34" i="23"/>
  <c r="A35" i="23"/>
  <c r="B35" i="23"/>
  <c r="C35" i="23"/>
  <c r="D35" i="23"/>
  <c r="A36" i="23"/>
  <c r="B36" i="23"/>
  <c r="C36" i="23"/>
  <c r="D36" i="23"/>
  <c r="A37" i="23"/>
  <c r="B37" i="23"/>
  <c r="C37" i="23"/>
  <c r="D37" i="23"/>
  <c r="A38" i="23"/>
  <c r="B38" i="23"/>
  <c r="C38" i="23"/>
  <c r="D38" i="23"/>
  <c r="A39" i="23"/>
  <c r="B39" i="23"/>
  <c r="C39" i="23"/>
  <c r="D39" i="23"/>
  <c r="A40" i="23"/>
  <c r="B40" i="23"/>
  <c r="C40" i="23"/>
  <c r="D40" i="23"/>
  <c r="A41" i="23"/>
  <c r="B41" i="23"/>
  <c r="C41" i="23"/>
  <c r="D41" i="23"/>
  <c r="A42" i="23"/>
  <c r="B42" i="23"/>
  <c r="C42" i="23"/>
  <c r="D42" i="23"/>
  <c r="A43" i="23"/>
  <c r="B43" i="23"/>
  <c r="C43" i="23"/>
  <c r="D43" i="23"/>
  <c r="A44" i="23"/>
  <c r="B44" i="23"/>
  <c r="C44" i="23"/>
  <c r="D44" i="23"/>
  <c r="A45" i="23"/>
  <c r="B45" i="23"/>
  <c r="C45" i="23"/>
  <c r="D45" i="23"/>
  <c r="A46" i="23"/>
  <c r="B46" i="23"/>
  <c r="C46" i="23"/>
  <c r="D46" i="23"/>
  <c r="A47" i="23"/>
  <c r="B47" i="23"/>
  <c r="C47" i="23"/>
  <c r="D47" i="23"/>
  <c r="A48" i="23"/>
  <c r="B48" i="23"/>
  <c r="C48" i="23"/>
  <c r="D48" i="23"/>
  <c r="A49" i="23"/>
  <c r="B49" i="23"/>
  <c r="C49" i="23"/>
  <c r="D49" i="23"/>
  <c r="A50" i="23"/>
  <c r="B50" i="23"/>
  <c r="C50" i="23"/>
  <c r="D50" i="23"/>
  <c r="A51" i="23"/>
  <c r="B51" i="23"/>
  <c r="C51" i="23"/>
  <c r="D51" i="23"/>
  <c r="A52" i="23"/>
  <c r="B52" i="23"/>
  <c r="C52" i="23"/>
  <c r="D52" i="23"/>
  <c r="A53" i="23"/>
  <c r="B53" i="23"/>
  <c r="C53" i="23"/>
  <c r="D53" i="23"/>
  <c r="A54" i="23"/>
  <c r="B54" i="23"/>
  <c r="C54" i="23"/>
  <c r="D54" i="23"/>
  <c r="A55" i="23"/>
  <c r="B55" i="23"/>
  <c r="C55" i="23"/>
  <c r="D55" i="23"/>
  <c r="A56" i="23"/>
  <c r="B56" i="23"/>
  <c r="C56" i="23"/>
  <c r="D56" i="23"/>
  <c r="A57" i="23"/>
  <c r="B57" i="23"/>
  <c r="C57" i="23"/>
  <c r="D57" i="23"/>
  <c r="A58" i="23"/>
  <c r="B58" i="23"/>
  <c r="C58" i="23"/>
  <c r="D58" i="23"/>
  <c r="A59" i="23"/>
  <c r="B59" i="23"/>
  <c r="C59" i="23"/>
  <c r="D59" i="23"/>
  <c r="A60" i="23"/>
  <c r="B60" i="23"/>
  <c r="C60" i="23"/>
  <c r="D60" i="23"/>
  <c r="A61" i="23"/>
  <c r="B61" i="23"/>
  <c r="C61" i="23"/>
  <c r="D61" i="23"/>
  <c r="A62" i="23"/>
  <c r="B62" i="23"/>
  <c r="C62" i="23"/>
  <c r="D62" i="23"/>
  <c r="A63" i="23"/>
  <c r="B63" i="23"/>
  <c r="C63" i="23"/>
  <c r="D63" i="23"/>
  <c r="A64" i="23"/>
  <c r="B64" i="23"/>
  <c r="C64" i="23"/>
  <c r="D64" i="23"/>
  <c r="A65" i="23"/>
  <c r="B65" i="23"/>
  <c r="C65" i="23"/>
  <c r="D65" i="23"/>
  <c r="A66" i="23"/>
  <c r="B66" i="23"/>
  <c r="C66" i="23"/>
  <c r="D66" i="23"/>
  <c r="A67" i="23"/>
  <c r="B67" i="23"/>
  <c r="C67" i="23"/>
  <c r="D67" i="23"/>
  <c r="A68" i="23"/>
  <c r="B68" i="23"/>
  <c r="C68" i="23"/>
  <c r="D68" i="23"/>
  <c r="A69" i="23"/>
  <c r="B69" i="23"/>
  <c r="C69" i="23"/>
  <c r="D69" i="23"/>
  <c r="A70" i="23"/>
  <c r="B70" i="23"/>
  <c r="C70" i="23"/>
  <c r="D70" i="23"/>
  <c r="A71" i="23"/>
  <c r="B71" i="23"/>
  <c r="C71" i="23"/>
  <c r="D71" i="23"/>
  <c r="A72" i="23"/>
  <c r="B72" i="23"/>
  <c r="C72" i="23"/>
  <c r="D72" i="23"/>
  <c r="A73" i="23"/>
  <c r="B73" i="23"/>
  <c r="C73" i="23"/>
  <c r="D73" i="23"/>
  <c r="A74" i="23"/>
  <c r="B74" i="23"/>
  <c r="C74" i="23"/>
  <c r="D74" i="23"/>
  <c r="A75" i="23"/>
  <c r="B75" i="23"/>
  <c r="C75" i="23"/>
  <c r="D75" i="23"/>
  <c r="A76" i="23"/>
  <c r="B76" i="23"/>
  <c r="C76" i="23"/>
  <c r="D76" i="23"/>
  <c r="A77" i="23"/>
  <c r="B77" i="23"/>
  <c r="C77" i="23"/>
  <c r="D77" i="23"/>
  <c r="A78" i="23"/>
  <c r="B78" i="23"/>
  <c r="C78" i="23"/>
  <c r="D78" i="23"/>
  <c r="A79" i="23"/>
  <c r="B79" i="23"/>
  <c r="C79" i="23"/>
  <c r="D79" i="23"/>
  <c r="A80" i="23"/>
  <c r="B80" i="23"/>
  <c r="C80" i="23"/>
  <c r="D80" i="23"/>
  <c r="A81" i="23"/>
  <c r="B81" i="23"/>
  <c r="C81" i="23"/>
  <c r="D81" i="23"/>
  <c r="A82" i="23"/>
  <c r="B82" i="23"/>
  <c r="C82" i="23"/>
  <c r="D82" i="23"/>
  <c r="A83" i="23"/>
  <c r="B83" i="23"/>
  <c r="C83" i="23"/>
  <c r="D83" i="23"/>
  <c r="A84" i="23"/>
  <c r="B84" i="23"/>
  <c r="C84" i="23"/>
  <c r="D84" i="23"/>
  <c r="A85" i="23"/>
  <c r="B85" i="23"/>
  <c r="C85" i="23"/>
  <c r="D85" i="23"/>
  <c r="A86" i="23"/>
  <c r="B86" i="23"/>
  <c r="C86" i="23"/>
  <c r="D86" i="23"/>
  <c r="A87" i="23"/>
  <c r="B87" i="23"/>
  <c r="C87" i="23"/>
  <c r="D87" i="23"/>
  <c r="A88" i="23"/>
  <c r="B88" i="23"/>
  <c r="C88" i="23"/>
  <c r="D88" i="23"/>
  <c r="A89" i="23"/>
  <c r="B89" i="23"/>
  <c r="C89" i="23"/>
  <c r="D89" i="23"/>
  <c r="A90" i="23"/>
  <c r="B90" i="23"/>
  <c r="C90" i="23"/>
  <c r="D90" i="23"/>
  <c r="A91" i="23"/>
  <c r="B91" i="23"/>
  <c r="C91" i="23"/>
  <c r="D91" i="23"/>
  <c r="A92" i="23"/>
  <c r="B92" i="23"/>
  <c r="C92" i="23"/>
  <c r="D92" i="23"/>
  <c r="A93" i="23"/>
  <c r="B93" i="23"/>
  <c r="C93" i="23"/>
  <c r="D93" i="23"/>
  <c r="A94" i="23"/>
  <c r="B94" i="23"/>
  <c r="C94" i="23"/>
  <c r="D94" i="23"/>
  <c r="A95" i="23"/>
  <c r="B95" i="23"/>
  <c r="C95" i="23"/>
  <c r="D95" i="23"/>
  <c r="A96" i="23"/>
  <c r="B96" i="23"/>
  <c r="C96" i="23"/>
  <c r="D96" i="23"/>
  <c r="A97" i="23"/>
  <c r="B97" i="23"/>
  <c r="C97" i="23"/>
  <c r="D97" i="23"/>
  <c r="A98" i="23"/>
  <c r="B98" i="23"/>
  <c r="C98" i="23"/>
  <c r="D98" i="23"/>
  <c r="A99" i="23"/>
  <c r="B99" i="23"/>
  <c r="C99" i="23"/>
  <c r="D99" i="23"/>
  <c r="A100" i="23"/>
  <c r="B100" i="23"/>
  <c r="C100" i="23"/>
  <c r="D100" i="23"/>
  <c r="A101" i="23"/>
  <c r="B101" i="23"/>
  <c r="C101" i="23"/>
  <c r="D101" i="23"/>
  <c r="A102" i="23"/>
  <c r="B102" i="23"/>
  <c r="C102" i="23"/>
  <c r="D102" i="23"/>
  <c r="A103" i="23"/>
  <c r="B103" i="23"/>
  <c r="C103" i="23"/>
  <c r="D103" i="23"/>
  <c r="A104" i="23"/>
  <c r="B104" i="23"/>
  <c r="C104" i="23"/>
  <c r="D104" i="23"/>
  <c r="A105" i="23"/>
  <c r="B105" i="23"/>
  <c r="C105" i="23"/>
  <c r="D105" i="23"/>
  <c r="A106" i="23"/>
  <c r="B106" i="23"/>
  <c r="C106" i="23"/>
  <c r="D106" i="23"/>
  <c r="A107" i="23"/>
  <c r="B107" i="23"/>
  <c r="C107" i="23"/>
  <c r="D107" i="23"/>
  <c r="A108" i="23"/>
  <c r="B108" i="23"/>
  <c r="C108" i="23"/>
  <c r="D108" i="23"/>
  <c r="A109" i="23"/>
  <c r="B109" i="23"/>
  <c r="C109" i="23"/>
  <c r="D109" i="23"/>
  <c r="A110" i="23"/>
  <c r="B110" i="23"/>
  <c r="C110" i="23"/>
  <c r="D110" i="23"/>
  <c r="A111" i="23"/>
  <c r="B111" i="23"/>
  <c r="C111" i="23"/>
  <c r="D111" i="23"/>
  <c r="A112" i="23"/>
  <c r="B112" i="23"/>
  <c r="C112" i="23"/>
  <c r="D112" i="23"/>
  <c r="A113" i="23"/>
  <c r="B113" i="23"/>
  <c r="C113" i="23"/>
  <c r="D113" i="23"/>
  <c r="A114" i="23"/>
  <c r="B114" i="23"/>
  <c r="C114" i="23"/>
  <c r="D114" i="23"/>
  <c r="A115" i="23"/>
  <c r="B115" i="23"/>
  <c r="C115" i="23"/>
  <c r="D115" i="23"/>
  <c r="A116" i="23"/>
  <c r="B116" i="23"/>
  <c r="C116" i="23"/>
  <c r="D116" i="23"/>
  <c r="A117" i="23"/>
  <c r="B117" i="23"/>
  <c r="C117" i="23"/>
  <c r="D117" i="23"/>
  <c r="A118" i="23"/>
  <c r="B118" i="23"/>
  <c r="C118" i="23"/>
  <c r="D118" i="23"/>
  <c r="A119" i="23"/>
  <c r="B119" i="23"/>
  <c r="C119" i="23"/>
  <c r="D119" i="23"/>
  <c r="A120" i="23"/>
  <c r="B120" i="23"/>
  <c r="C120" i="23"/>
  <c r="D120" i="23"/>
  <c r="A121" i="23"/>
  <c r="B121" i="23"/>
  <c r="C121" i="23"/>
  <c r="D121" i="23"/>
  <c r="A122" i="23"/>
  <c r="B122" i="23"/>
  <c r="C122" i="23"/>
  <c r="D122" i="23"/>
  <c r="A123" i="23"/>
  <c r="B123" i="23"/>
  <c r="C123" i="23"/>
  <c r="D123" i="23"/>
  <c r="A124" i="23"/>
  <c r="B124" i="23"/>
  <c r="C124" i="23"/>
  <c r="D124" i="23"/>
  <c r="A125" i="23"/>
  <c r="B125" i="23"/>
  <c r="C125" i="23"/>
  <c r="D125" i="23"/>
  <c r="A126" i="23"/>
  <c r="B126" i="23"/>
  <c r="C126" i="23"/>
  <c r="D126" i="23"/>
  <c r="A127" i="23"/>
  <c r="B127" i="23"/>
  <c r="C127" i="23"/>
  <c r="D127" i="23"/>
  <c r="A128" i="23"/>
  <c r="B128" i="23"/>
  <c r="C128" i="23"/>
  <c r="D128" i="23"/>
  <c r="A129" i="23"/>
  <c r="B129" i="23"/>
  <c r="C129" i="23"/>
  <c r="D129" i="23"/>
  <c r="A130" i="23"/>
  <c r="B130" i="23"/>
  <c r="C130" i="23"/>
  <c r="D130" i="23"/>
  <c r="A131" i="23"/>
  <c r="B131" i="23"/>
  <c r="C131" i="23"/>
  <c r="D131" i="23"/>
  <c r="A132" i="23"/>
  <c r="B132" i="23"/>
  <c r="C132" i="23"/>
  <c r="D132" i="23"/>
  <c r="A133" i="23"/>
  <c r="B133" i="23"/>
  <c r="C133" i="23"/>
  <c r="D133" i="23"/>
  <c r="A134" i="23"/>
  <c r="B134" i="23"/>
  <c r="C134" i="23"/>
  <c r="D134" i="23"/>
  <c r="A135" i="23"/>
  <c r="B135" i="23"/>
  <c r="C135" i="23"/>
  <c r="D135" i="23"/>
  <c r="A136" i="23"/>
  <c r="B136" i="23"/>
  <c r="C136" i="23"/>
  <c r="D136" i="23"/>
  <c r="A137" i="23"/>
  <c r="B137" i="23"/>
  <c r="C137" i="23"/>
  <c r="D137" i="23"/>
  <c r="A138" i="23"/>
  <c r="B138" i="23"/>
  <c r="C138" i="23"/>
  <c r="D138" i="23"/>
  <c r="A139" i="23"/>
  <c r="B139" i="23"/>
  <c r="C139" i="23"/>
  <c r="D139" i="23"/>
  <c r="A140" i="23"/>
  <c r="B140" i="23"/>
  <c r="C140" i="23"/>
  <c r="D140" i="23"/>
  <c r="A141" i="23"/>
  <c r="B141" i="23"/>
  <c r="C141" i="23"/>
  <c r="D141" i="23"/>
  <c r="A142" i="23"/>
  <c r="B142" i="23"/>
  <c r="C142" i="23"/>
  <c r="D142" i="23"/>
  <c r="A143" i="23"/>
  <c r="B143" i="23"/>
  <c r="C143" i="23"/>
  <c r="D143" i="23"/>
  <c r="A144" i="23"/>
  <c r="B144" i="23"/>
  <c r="C144" i="23"/>
  <c r="D144" i="23"/>
  <c r="A145" i="23"/>
  <c r="B145" i="23"/>
  <c r="C145" i="23"/>
  <c r="D145" i="23"/>
  <c r="A146" i="23"/>
  <c r="B146" i="23"/>
  <c r="C146" i="23"/>
  <c r="D146" i="23"/>
  <c r="A147" i="23"/>
  <c r="B147" i="23"/>
  <c r="C147" i="23"/>
  <c r="D147" i="23"/>
  <c r="A148" i="23"/>
  <c r="B148" i="23"/>
  <c r="C148" i="23"/>
  <c r="D148" i="23"/>
  <c r="A149" i="23"/>
  <c r="B149" i="23"/>
  <c r="C149" i="23"/>
  <c r="D149" i="23"/>
  <c r="A150" i="23"/>
  <c r="B150" i="23"/>
  <c r="C150" i="23"/>
  <c r="D150" i="23"/>
  <c r="A151" i="23"/>
  <c r="B151" i="23"/>
  <c r="C151" i="23"/>
  <c r="D151" i="23"/>
  <c r="A152" i="23"/>
  <c r="B152" i="23"/>
  <c r="C152" i="23"/>
  <c r="D152" i="23"/>
  <c r="A153" i="23"/>
  <c r="B153" i="23"/>
  <c r="C153" i="23"/>
  <c r="D153" i="23"/>
  <c r="A154" i="23"/>
  <c r="B154" i="23"/>
  <c r="C154" i="23"/>
  <c r="D154" i="23"/>
  <c r="A155" i="23"/>
  <c r="B155" i="23"/>
  <c r="C155" i="23"/>
  <c r="D155" i="23"/>
  <c r="A156" i="23"/>
  <c r="B156" i="23"/>
  <c r="C156" i="23"/>
  <c r="D156" i="23"/>
  <c r="A157" i="23"/>
  <c r="B157" i="23"/>
  <c r="C157" i="23"/>
  <c r="D157" i="23"/>
  <c r="A158" i="23"/>
  <c r="B158" i="23"/>
  <c r="C158" i="23"/>
  <c r="D158" i="23"/>
  <c r="A159" i="23"/>
  <c r="B159" i="23"/>
  <c r="C159" i="23"/>
  <c r="D159" i="23"/>
  <c r="A160" i="23"/>
  <c r="B160" i="23"/>
  <c r="C160" i="23"/>
  <c r="D160" i="23"/>
  <c r="A161" i="23"/>
  <c r="B161" i="23"/>
  <c r="C161" i="23"/>
  <c r="D161" i="23"/>
  <c r="A162" i="23"/>
  <c r="B162" i="23"/>
  <c r="C162" i="23"/>
  <c r="D162" i="23"/>
  <c r="A163" i="23"/>
  <c r="B163" i="23"/>
  <c r="C163" i="23"/>
  <c r="D163" i="23"/>
  <c r="A164" i="23"/>
  <c r="B164" i="23"/>
  <c r="C164" i="23"/>
  <c r="D164" i="23"/>
  <c r="A165" i="23"/>
  <c r="B165" i="23"/>
  <c r="C165" i="23"/>
  <c r="D165" i="23"/>
  <c r="A166" i="23"/>
  <c r="B166" i="23"/>
  <c r="C166" i="23"/>
  <c r="D166" i="23"/>
  <c r="A167" i="23"/>
  <c r="B167" i="23"/>
  <c r="C167" i="23"/>
  <c r="D167" i="23"/>
  <c r="A168" i="23"/>
  <c r="B168" i="23"/>
  <c r="C168" i="23"/>
  <c r="D168" i="23"/>
  <c r="A169" i="23"/>
  <c r="B169" i="23"/>
  <c r="C169" i="23"/>
  <c r="D169" i="23"/>
  <c r="A170" i="23"/>
  <c r="B170" i="23"/>
  <c r="C170" i="23"/>
  <c r="D170" i="23"/>
  <c r="A171" i="23"/>
  <c r="B171" i="23"/>
  <c r="C171" i="23"/>
  <c r="D171" i="23"/>
  <c r="A172" i="23"/>
  <c r="B172" i="23"/>
  <c r="C172" i="23"/>
  <c r="D172" i="23"/>
  <c r="A173" i="23"/>
  <c r="B173" i="23"/>
  <c r="C173" i="23"/>
  <c r="D173" i="23"/>
  <c r="A174" i="23"/>
  <c r="B174" i="23"/>
  <c r="C174" i="23"/>
  <c r="D174" i="23"/>
  <c r="A175" i="23"/>
  <c r="B175" i="23"/>
  <c r="C175" i="23"/>
  <c r="D175" i="23"/>
  <c r="A176" i="23"/>
  <c r="B176" i="23"/>
  <c r="C176" i="23"/>
  <c r="D176" i="23"/>
  <c r="A177" i="23"/>
  <c r="B177" i="23"/>
  <c r="C177" i="23"/>
  <c r="D177" i="23"/>
  <c r="A178" i="23"/>
  <c r="B178" i="23"/>
  <c r="C178" i="23"/>
  <c r="D178" i="23"/>
  <c r="A179" i="23"/>
  <c r="B179" i="23"/>
  <c r="C179" i="23"/>
  <c r="D179" i="23"/>
  <c r="A180" i="23"/>
  <c r="B180" i="23"/>
  <c r="C180" i="23"/>
  <c r="D180" i="23"/>
  <c r="A181" i="23"/>
  <c r="B181" i="23"/>
  <c r="C181" i="23"/>
  <c r="D181" i="23"/>
  <c r="A182" i="23"/>
  <c r="B182" i="23"/>
  <c r="C182" i="23"/>
  <c r="D182" i="23"/>
  <c r="A183" i="23"/>
  <c r="B183" i="23"/>
  <c r="C183" i="23"/>
  <c r="D183" i="23"/>
  <c r="A184" i="23"/>
  <c r="B184" i="23"/>
  <c r="C184" i="23"/>
  <c r="D184" i="23"/>
  <c r="A185" i="23"/>
  <c r="B185" i="23"/>
  <c r="C185" i="23"/>
  <c r="D185" i="23"/>
  <c r="A186" i="23"/>
  <c r="B186" i="23"/>
  <c r="C186" i="23"/>
  <c r="D186" i="23"/>
  <c r="A187" i="23"/>
  <c r="B187" i="23"/>
  <c r="C187" i="23"/>
  <c r="D187" i="23"/>
  <c r="A188" i="23"/>
  <c r="B188" i="23"/>
  <c r="C188" i="23"/>
  <c r="D188" i="23"/>
  <c r="A189" i="23"/>
  <c r="B189" i="23"/>
  <c r="C189" i="23"/>
  <c r="D189" i="23"/>
  <c r="D6" i="23"/>
  <c r="C6" i="23"/>
  <c r="B6" i="23"/>
  <c r="A6" i="23"/>
  <c r="A7" i="22"/>
  <c r="B7" i="22"/>
  <c r="C7" i="22"/>
  <c r="D7" i="22"/>
  <c r="A8" i="22"/>
  <c r="B8" i="22"/>
  <c r="C8" i="22"/>
  <c r="D8" i="22"/>
  <c r="A9" i="22"/>
  <c r="B9" i="22"/>
  <c r="C9" i="22"/>
  <c r="D9" i="22"/>
  <c r="A10" i="22"/>
  <c r="B10" i="22"/>
  <c r="C10" i="22"/>
  <c r="D10" i="22"/>
  <c r="A11" i="22"/>
  <c r="B11" i="22"/>
  <c r="C11" i="22"/>
  <c r="D11" i="22"/>
  <c r="A12" i="22"/>
  <c r="B12" i="22"/>
  <c r="C12" i="22"/>
  <c r="D12" i="22"/>
  <c r="A13" i="22"/>
  <c r="B13" i="22"/>
  <c r="C13" i="22"/>
  <c r="D13" i="22"/>
  <c r="A14" i="22"/>
  <c r="B14" i="22"/>
  <c r="C14" i="22"/>
  <c r="D14" i="22"/>
  <c r="A15" i="22"/>
  <c r="B15" i="22"/>
  <c r="C15" i="22"/>
  <c r="D15" i="22"/>
  <c r="A16" i="22"/>
  <c r="B16" i="22"/>
  <c r="C16" i="22"/>
  <c r="D16" i="22"/>
  <c r="A17" i="22"/>
  <c r="B17" i="22"/>
  <c r="C17" i="22"/>
  <c r="D17" i="22"/>
  <c r="A18" i="22"/>
  <c r="B18" i="22"/>
  <c r="C18" i="22"/>
  <c r="D18" i="22"/>
  <c r="A19" i="22"/>
  <c r="B19" i="22"/>
  <c r="C19" i="22"/>
  <c r="D19" i="22"/>
  <c r="A20" i="22"/>
  <c r="B20" i="22"/>
  <c r="C20" i="22"/>
  <c r="D20" i="22"/>
  <c r="A21" i="22"/>
  <c r="B21" i="22"/>
  <c r="C21" i="22"/>
  <c r="D21" i="22"/>
  <c r="A22" i="22"/>
  <c r="B22" i="22"/>
  <c r="C22" i="22"/>
  <c r="D22" i="22"/>
  <c r="A23" i="22"/>
  <c r="B23" i="22"/>
  <c r="C23" i="22"/>
  <c r="D23" i="22"/>
  <c r="A24" i="22"/>
  <c r="B24" i="22"/>
  <c r="C24" i="22"/>
  <c r="D24" i="22"/>
  <c r="A25" i="22"/>
  <c r="B25" i="22"/>
  <c r="C25" i="22"/>
  <c r="D25" i="22"/>
  <c r="A26" i="22"/>
  <c r="B26" i="22"/>
  <c r="C26" i="22"/>
  <c r="D26" i="22"/>
  <c r="A27" i="22"/>
  <c r="B27" i="22"/>
  <c r="C27" i="22"/>
  <c r="D27" i="22"/>
  <c r="A28" i="22"/>
  <c r="B28" i="22"/>
  <c r="C28" i="22"/>
  <c r="D28" i="22"/>
  <c r="A29" i="22"/>
  <c r="B29" i="22"/>
  <c r="C29" i="22"/>
  <c r="D29" i="22"/>
  <c r="A30" i="22"/>
  <c r="B30" i="22"/>
  <c r="C30" i="22"/>
  <c r="D30" i="22"/>
  <c r="A31" i="22"/>
  <c r="B31" i="22"/>
  <c r="C31" i="22"/>
  <c r="D31" i="22"/>
  <c r="A32" i="22"/>
  <c r="B32" i="22"/>
  <c r="C32" i="22"/>
  <c r="D32" i="22"/>
  <c r="A33" i="22"/>
  <c r="B33" i="22"/>
  <c r="C33" i="22"/>
  <c r="D33" i="22"/>
  <c r="A34" i="22"/>
  <c r="B34" i="22"/>
  <c r="C34" i="22"/>
  <c r="D34" i="22"/>
  <c r="A35" i="22"/>
  <c r="B35" i="22"/>
  <c r="C35" i="22"/>
  <c r="D35" i="22"/>
  <c r="A36" i="22"/>
  <c r="B36" i="22"/>
  <c r="C36" i="22"/>
  <c r="D36" i="22"/>
  <c r="A37" i="22"/>
  <c r="B37" i="22"/>
  <c r="C37" i="22"/>
  <c r="D37" i="22"/>
  <c r="A38" i="22"/>
  <c r="B38" i="22"/>
  <c r="C38" i="22"/>
  <c r="D38" i="22"/>
  <c r="A39" i="22"/>
  <c r="B39" i="22"/>
  <c r="C39" i="22"/>
  <c r="D39" i="22"/>
  <c r="A40" i="22"/>
  <c r="B40" i="22"/>
  <c r="C40" i="22"/>
  <c r="D40" i="22"/>
  <c r="A41" i="22"/>
  <c r="B41" i="22"/>
  <c r="C41" i="22"/>
  <c r="D41" i="22"/>
  <c r="A42" i="22"/>
  <c r="B42" i="22"/>
  <c r="C42" i="22"/>
  <c r="D42" i="22"/>
  <c r="A43" i="22"/>
  <c r="B43" i="22"/>
  <c r="C43" i="22"/>
  <c r="D43" i="22"/>
  <c r="A44" i="22"/>
  <c r="B44" i="22"/>
  <c r="C44" i="22"/>
  <c r="D44" i="22"/>
  <c r="A45" i="22"/>
  <c r="B45" i="22"/>
  <c r="C45" i="22"/>
  <c r="D45" i="22"/>
  <c r="A46" i="22"/>
  <c r="B46" i="22"/>
  <c r="C46" i="22"/>
  <c r="D46" i="22"/>
  <c r="A47" i="22"/>
  <c r="B47" i="22"/>
  <c r="C47" i="22"/>
  <c r="D47" i="22"/>
  <c r="A48" i="22"/>
  <c r="B48" i="22"/>
  <c r="C48" i="22"/>
  <c r="D48" i="22"/>
  <c r="A49" i="22"/>
  <c r="B49" i="22"/>
  <c r="C49" i="22"/>
  <c r="D49" i="22"/>
  <c r="A50" i="22"/>
  <c r="B50" i="22"/>
  <c r="C50" i="22"/>
  <c r="D50" i="22"/>
  <c r="A51" i="22"/>
  <c r="B51" i="22"/>
  <c r="C51" i="22"/>
  <c r="D51" i="22"/>
  <c r="A52" i="22"/>
  <c r="B52" i="22"/>
  <c r="C52" i="22"/>
  <c r="D52" i="22"/>
  <c r="A53" i="22"/>
  <c r="B53" i="22"/>
  <c r="C53" i="22"/>
  <c r="D53" i="22"/>
  <c r="A54" i="22"/>
  <c r="B54" i="22"/>
  <c r="C54" i="22"/>
  <c r="D54" i="22"/>
  <c r="A55" i="22"/>
  <c r="B55" i="22"/>
  <c r="C55" i="22"/>
  <c r="D55" i="22"/>
  <c r="A56" i="22"/>
  <c r="B56" i="22"/>
  <c r="C56" i="22"/>
  <c r="D56" i="22"/>
  <c r="A57" i="22"/>
  <c r="B57" i="22"/>
  <c r="C57" i="22"/>
  <c r="D57" i="22"/>
  <c r="A58" i="22"/>
  <c r="B58" i="22"/>
  <c r="C58" i="22"/>
  <c r="D58" i="22"/>
  <c r="A59" i="22"/>
  <c r="B59" i="22"/>
  <c r="C59" i="22"/>
  <c r="D59" i="22"/>
  <c r="A60" i="22"/>
  <c r="B60" i="22"/>
  <c r="C60" i="22"/>
  <c r="D60" i="22"/>
  <c r="A61" i="22"/>
  <c r="B61" i="22"/>
  <c r="C61" i="22"/>
  <c r="D61" i="22"/>
  <c r="A62" i="22"/>
  <c r="B62" i="22"/>
  <c r="C62" i="22"/>
  <c r="D62" i="22"/>
  <c r="A63" i="22"/>
  <c r="B63" i="22"/>
  <c r="C63" i="22"/>
  <c r="D63" i="22"/>
  <c r="A64" i="22"/>
  <c r="B64" i="22"/>
  <c r="C64" i="22"/>
  <c r="D64" i="22"/>
  <c r="A65" i="22"/>
  <c r="B65" i="22"/>
  <c r="C65" i="22"/>
  <c r="D65" i="22"/>
  <c r="A66" i="22"/>
  <c r="B66" i="22"/>
  <c r="C66" i="22"/>
  <c r="D66" i="22"/>
  <c r="A67" i="22"/>
  <c r="B67" i="22"/>
  <c r="C67" i="22"/>
  <c r="D67" i="22"/>
  <c r="A68" i="22"/>
  <c r="B68" i="22"/>
  <c r="C68" i="22"/>
  <c r="D68" i="22"/>
  <c r="A69" i="22"/>
  <c r="B69" i="22"/>
  <c r="C69" i="22"/>
  <c r="D69" i="22"/>
  <c r="A70" i="22"/>
  <c r="B70" i="22"/>
  <c r="C70" i="22"/>
  <c r="D70" i="22"/>
  <c r="A71" i="22"/>
  <c r="B71" i="22"/>
  <c r="C71" i="22"/>
  <c r="D71" i="22"/>
  <c r="A72" i="22"/>
  <c r="B72" i="22"/>
  <c r="C72" i="22"/>
  <c r="D72" i="22"/>
  <c r="A73" i="22"/>
  <c r="B73" i="22"/>
  <c r="C73" i="22"/>
  <c r="D73" i="22"/>
  <c r="A74" i="22"/>
  <c r="B74" i="22"/>
  <c r="C74" i="22"/>
  <c r="D74" i="22"/>
  <c r="A75" i="22"/>
  <c r="B75" i="22"/>
  <c r="C75" i="22"/>
  <c r="D75" i="22"/>
  <c r="A76" i="22"/>
  <c r="B76" i="22"/>
  <c r="C76" i="22"/>
  <c r="D76" i="22"/>
  <c r="A77" i="22"/>
  <c r="B77" i="22"/>
  <c r="C77" i="22"/>
  <c r="D77" i="22"/>
  <c r="A78" i="22"/>
  <c r="B78" i="22"/>
  <c r="C78" i="22"/>
  <c r="D78" i="22"/>
  <c r="A79" i="22"/>
  <c r="B79" i="22"/>
  <c r="C79" i="22"/>
  <c r="D79" i="22"/>
  <c r="A80" i="22"/>
  <c r="B80" i="22"/>
  <c r="C80" i="22"/>
  <c r="D80" i="22"/>
  <c r="A81" i="22"/>
  <c r="B81" i="22"/>
  <c r="C81" i="22"/>
  <c r="D81" i="22"/>
  <c r="A82" i="22"/>
  <c r="B82" i="22"/>
  <c r="C82" i="22"/>
  <c r="D82" i="22"/>
  <c r="A83" i="22"/>
  <c r="B83" i="22"/>
  <c r="C83" i="22"/>
  <c r="D83" i="22"/>
  <c r="A84" i="22"/>
  <c r="B84" i="22"/>
  <c r="C84" i="22"/>
  <c r="D84" i="22"/>
  <c r="A85" i="22"/>
  <c r="B85" i="22"/>
  <c r="C85" i="22"/>
  <c r="D85" i="22"/>
  <c r="A86" i="22"/>
  <c r="B86" i="22"/>
  <c r="C86" i="22"/>
  <c r="D86" i="22"/>
  <c r="A87" i="22"/>
  <c r="B87" i="22"/>
  <c r="C87" i="22"/>
  <c r="D87" i="22"/>
  <c r="A88" i="22"/>
  <c r="B88" i="22"/>
  <c r="C88" i="22"/>
  <c r="D88" i="22"/>
  <c r="A89" i="22"/>
  <c r="B89" i="22"/>
  <c r="C89" i="22"/>
  <c r="D89" i="22"/>
  <c r="A90" i="22"/>
  <c r="B90" i="22"/>
  <c r="C90" i="22"/>
  <c r="D90" i="22"/>
  <c r="A91" i="22"/>
  <c r="B91" i="22"/>
  <c r="C91" i="22"/>
  <c r="D91" i="22"/>
  <c r="A92" i="22"/>
  <c r="B92" i="22"/>
  <c r="C92" i="22"/>
  <c r="D92" i="22"/>
  <c r="A93" i="22"/>
  <c r="B93" i="22"/>
  <c r="C93" i="22"/>
  <c r="D93" i="22"/>
  <c r="A94" i="22"/>
  <c r="B94" i="22"/>
  <c r="C94" i="22"/>
  <c r="D94" i="22"/>
  <c r="A95" i="22"/>
  <c r="B95" i="22"/>
  <c r="C95" i="22"/>
  <c r="D95" i="22"/>
  <c r="A96" i="22"/>
  <c r="B96" i="22"/>
  <c r="C96" i="22"/>
  <c r="D96" i="22"/>
  <c r="A97" i="22"/>
  <c r="B97" i="22"/>
  <c r="C97" i="22"/>
  <c r="D97" i="22"/>
  <c r="A98" i="22"/>
  <c r="B98" i="22"/>
  <c r="C98" i="22"/>
  <c r="D98" i="22"/>
  <c r="A99" i="22"/>
  <c r="B99" i="22"/>
  <c r="C99" i="22"/>
  <c r="D99" i="22"/>
  <c r="A100" i="22"/>
  <c r="B100" i="22"/>
  <c r="C100" i="22"/>
  <c r="D100" i="22"/>
  <c r="A101" i="22"/>
  <c r="B101" i="22"/>
  <c r="C101" i="22"/>
  <c r="D101" i="22"/>
  <c r="A102" i="22"/>
  <c r="B102" i="22"/>
  <c r="C102" i="22"/>
  <c r="D102" i="22"/>
  <c r="A103" i="22"/>
  <c r="B103" i="22"/>
  <c r="C103" i="22"/>
  <c r="D103" i="22"/>
  <c r="A104" i="22"/>
  <c r="B104" i="22"/>
  <c r="C104" i="22"/>
  <c r="D104" i="22"/>
  <c r="A105" i="22"/>
  <c r="B105" i="22"/>
  <c r="C105" i="22"/>
  <c r="D105" i="22"/>
  <c r="A106" i="22"/>
  <c r="B106" i="22"/>
  <c r="C106" i="22"/>
  <c r="D106" i="22"/>
  <c r="A107" i="22"/>
  <c r="B107" i="22"/>
  <c r="C107" i="22"/>
  <c r="D107" i="22"/>
  <c r="A108" i="22"/>
  <c r="B108" i="22"/>
  <c r="C108" i="22"/>
  <c r="D108" i="22"/>
  <c r="A109" i="22"/>
  <c r="B109" i="22"/>
  <c r="C109" i="22"/>
  <c r="D109" i="22"/>
  <c r="A110" i="22"/>
  <c r="B110" i="22"/>
  <c r="C110" i="22"/>
  <c r="D110" i="22"/>
  <c r="A111" i="22"/>
  <c r="B111" i="22"/>
  <c r="C111" i="22"/>
  <c r="D111" i="22"/>
  <c r="A112" i="22"/>
  <c r="B112" i="22"/>
  <c r="C112" i="22"/>
  <c r="D112" i="22"/>
  <c r="A113" i="22"/>
  <c r="B113" i="22"/>
  <c r="C113" i="22"/>
  <c r="D113" i="22"/>
  <c r="A114" i="22"/>
  <c r="B114" i="22"/>
  <c r="C114" i="22"/>
  <c r="D114" i="22"/>
  <c r="A115" i="22"/>
  <c r="B115" i="22"/>
  <c r="C115" i="22"/>
  <c r="D115" i="22"/>
  <c r="A116" i="22"/>
  <c r="B116" i="22"/>
  <c r="C116" i="22"/>
  <c r="D116" i="22"/>
  <c r="A117" i="22"/>
  <c r="B117" i="22"/>
  <c r="C117" i="22"/>
  <c r="D117" i="22"/>
  <c r="A118" i="22"/>
  <c r="B118" i="22"/>
  <c r="C118" i="22"/>
  <c r="D118" i="22"/>
  <c r="A119" i="22"/>
  <c r="B119" i="22"/>
  <c r="C119" i="22"/>
  <c r="D119" i="22"/>
  <c r="A120" i="22"/>
  <c r="B120" i="22"/>
  <c r="C120" i="22"/>
  <c r="D120" i="22"/>
  <c r="A121" i="22"/>
  <c r="B121" i="22"/>
  <c r="C121" i="22"/>
  <c r="D121" i="22"/>
  <c r="A122" i="22"/>
  <c r="B122" i="22"/>
  <c r="C122" i="22"/>
  <c r="D122" i="22"/>
  <c r="A123" i="22"/>
  <c r="B123" i="22"/>
  <c r="C123" i="22"/>
  <c r="D123" i="22"/>
  <c r="A124" i="22"/>
  <c r="B124" i="22"/>
  <c r="C124" i="22"/>
  <c r="D124" i="22"/>
  <c r="A125" i="22"/>
  <c r="B125" i="22"/>
  <c r="C125" i="22"/>
  <c r="D125" i="22"/>
  <c r="A126" i="22"/>
  <c r="B126" i="22"/>
  <c r="C126" i="22"/>
  <c r="D126" i="22"/>
  <c r="A127" i="22"/>
  <c r="B127" i="22"/>
  <c r="C127" i="22"/>
  <c r="D127" i="22"/>
  <c r="A128" i="22"/>
  <c r="B128" i="22"/>
  <c r="C128" i="22"/>
  <c r="D128" i="22"/>
  <c r="A129" i="22"/>
  <c r="B129" i="22"/>
  <c r="C129" i="22"/>
  <c r="D129" i="22"/>
  <c r="A130" i="22"/>
  <c r="B130" i="22"/>
  <c r="C130" i="22"/>
  <c r="D130" i="22"/>
  <c r="A131" i="22"/>
  <c r="B131" i="22"/>
  <c r="C131" i="22"/>
  <c r="D131" i="22"/>
  <c r="A132" i="22"/>
  <c r="B132" i="22"/>
  <c r="C132" i="22"/>
  <c r="D132" i="22"/>
  <c r="A133" i="22"/>
  <c r="B133" i="22"/>
  <c r="C133" i="22"/>
  <c r="D133" i="22"/>
  <c r="A134" i="22"/>
  <c r="B134" i="22"/>
  <c r="C134" i="22"/>
  <c r="D134" i="22"/>
  <c r="A135" i="22"/>
  <c r="B135" i="22"/>
  <c r="C135" i="22"/>
  <c r="D135" i="22"/>
  <c r="A136" i="22"/>
  <c r="B136" i="22"/>
  <c r="C136" i="22"/>
  <c r="D136" i="22"/>
  <c r="A137" i="22"/>
  <c r="B137" i="22"/>
  <c r="C137" i="22"/>
  <c r="D137" i="22"/>
  <c r="A138" i="22"/>
  <c r="B138" i="22"/>
  <c r="C138" i="22"/>
  <c r="D138" i="22"/>
  <c r="A139" i="22"/>
  <c r="B139" i="22"/>
  <c r="C139" i="22"/>
  <c r="D139" i="22"/>
  <c r="A140" i="22"/>
  <c r="B140" i="22"/>
  <c r="C140" i="22"/>
  <c r="D140" i="22"/>
  <c r="A141" i="22"/>
  <c r="B141" i="22"/>
  <c r="C141" i="22"/>
  <c r="D141" i="22"/>
  <c r="A142" i="22"/>
  <c r="B142" i="22"/>
  <c r="C142" i="22"/>
  <c r="D142" i="22"/>
  <c r="A143" i="22"/>
  <c r="B143" i="22"/>
  <c r="C143" i="22"/>
  <c r="D143" i="22"/>
  <c r="A144" i="22"/>
  <c r="B144" i="22"/>
  <c r="C144" i="22"/>
  <c r="D144" i="22"/>
  <c r="A145" i="22"/>
  <c r="B145" i="22"/>
  <c r="C145" i="22"/>
  <c r="D145" i="22"/>
  <c r="A146" i="22"/>
  <c r="B146" i="22"/>
  <c r="C146" i="22"/>
  <c r="D146" i="22"/>
  <c r="A147" i="22"/>
  <c r="B147" i="22"/>
  <c r="C147" i="22"/>
  <c r="D147" i="22"/>
  <c r="A148" i="22"/>
  <c r="B148" i="22"/>
  <c r="C148" i="22"/>
  <c r="D148" i="22"/>
  <c r="A149" i="22"/>
  <c r="B149" i="22"/>
  <c r="C149" i="22"/>
  <c r="D149" i="22"/>
  <c r="A150" i="22"/>
  <c r="B150" i="22"/>
  <c r="C150" i="22"/>
  <c r="D150" i="22"/>
  <c r="A151" i="22"/>
  <c r="B151" i="22"/>
  <c r="C151" i="22"/>
  <c r="D151" i="22"/>
  <c r="A152" i="22"/>
  <c r="B152" i="22"/>
  <c r="C152" i="22"/>
  <c r="D152" i="22"/>
  <c r="A153" i="22"/>
  <c r="B153" i="22"/>
  <c r="C153" i="22"/>
  <c r="D153" i="22"/>
  <c r="A154" i="22"/>
  <c r="B154" i="22"/>
  <c r="C154" i="22"/>
  <c r="D154" i="22"/>
  <c r="A155" i="22"/>
  <c r="B155" i="22"/>
  <c r="C155" i="22"/>
  <c r="D155" i="22"/>
  <c r="A156" i="22"/>
  <c r="B156" i="22"/>
  <c r="C156" i="22"/>
  <c r="D156" i="22"/>
  <c r="A157" i="22"/>
  <c r="B157" i="22"/>
  <c r="C157" i="22"/>
  <c r="D157" i="22"/>
  <c r="A158" i="22"/>
  <c r="B158" i="22"/>
  <c r="C158" i="22"/>
  <c r="D158" i="22"/>
  <c r="A159" i="22"/>
  <c r="B159" i="22"/>
  <c r="C159" i="22"/>
  <c r="D159" i="22"/>
  <c r="A160" i="22"/>
  <c r="B160" i="22"/>
  <c r="C160" i="22"/>
  <c r="D160" i="22"/>
  <c r="A161" i="22"/>
  <c r="B161" i="22"/>
  <c r="C161" i="22"/>
  <c r="D161" i="22"/>
  <c r="A162" i="22"/>
  <c r="B162" i="22"/>
  <c r="C162" i="22"/>
  <c r="D162" i="22"/>
  <c r="A163" i="22"/>
  <c r="B163" i="22"/>
  <c r="C163" i="22"/>
  <c r="D163" i="22"/>
  <c r="A164" i="22"/>
  <c r="B164" i="22"/>
  <c r="C164" i="22"/>
  <c r="D164" i="22"/>
  <c r="A165" i="22"/>
  <c r="B165" i="22"/>
  <c r="C165" i="22"/>
  <c r="D165" i="22"/>
  <c r="A166" i="22"/>
  <c r="B166" i="22"/>
  <c r="C166" i="22"/>
  <c r="D166" i="22"/>
  <c r="A167" i="22"/>
  <c r="B167" i="22"/>
  <c r="C167" i="22"/>
  <c r="D167" i="22"/>
  <c r="A168" i="22"/>
  <c r="B168" i="22"/>
  <c r="C168" i="22"/>
  <c r="D168" i="22"/>
  <c r="A169" i="22"/>
  <c r="B169" i="22"/>
  <c r="C169" i="22"/>
  <c r="D169" i="22"/>
  <c r="A170" i="22"/>
  <c r="B170" i="22"/>
  <c r="C170" i="22"/>
  <c r="D170" i="22"/>
  <c r="A171" i="22"/>
  <c r="B171" i="22"/>
  <c r="C171" i="22"/>
  <c r="D171" i="22"/>
  <c r="A172" i="22"/>
  <c r="B172" i="22"/>
  <c r="C172" i="22"/>
  <c r="D172" i="22"/>
  <c r="A173" i="22"/>
  <c r="B173" i="22"/>
  <c r="C173" i="22"/>
  <c r="D173" i="22"/>
  <c r="A174" i="22"/>
  <c r="B174" i="22"/>
  <c r="C174" i="22"/>
  <c r="D174" i="22"/>
  <c r="A175" i="22"/>
  <c r="B175" i="22"/>
  <c r="C175" i="22"/>
  <c r="D175" i="22"/>
  <c r="A176" i="22"/>
  <c r="B176" i="22"/>
  <c r="C176" i="22"/>
  <c r="D176" i="22"/>
  <c r="A177" i="22"/>
  <c r="B177" i="22"/>
  <c r="C177" i="22"/>
  <c r="D177" i="22"/>
  <c r="A178" i="22"/>
  <c r="B178" i="22"/>
  <c r="C178" i="22"/>
  <c r="D178" i="22"/>
  <c r="A179" i="22"/>
  <c r="B179" i="22"/>
  <c r="C179" i="22"/>
  <c r="D179" i="22"/>
  <c r="A180" i="22"/>
  <c r="B180" i="22"/>
  <c r="C180" i="22"/>
  <c r="D180" i="22"/>
  <c r="A181" i="22"/>
  <c r="B181" i="22"/>
  <c r="C181" i="22"/>
  <c r="D181" i="22"/>
  <c r="A182" i="22"/>
  <c r="B182" i="22"/>
  <c r="C182" i="22"/>
  <c r="D182" i="22"/>
  <c r="A183" i="22"/>
  <c r="B183" i="22"/>
  <c r="C183" i="22"/>
  <c r="D183" i="22"/>
  <c r="A184" i="22"/>
  <c r="B184" i="22"/>
  <c r="C184" i="22"/>
  <c r="D184" i="22"/>
  <c r="A185" i="22"/>
  <c r="B185" i="22"/>
  <c r="C185" i="22"/>
  <c r="D185" i="22"/>
  <c r="A186" i="22"/>
  <c r="B186" i="22"/>
  <c r="C186" i="22"/>
  <c r="D186" i="22"/>
  <c r="A187" i="22"/>
  <c r="B187" i="22"/>
  <c r="C187" i="22"/>
  <c r="D187" i="22"/>
  <c r="A188" i="22"/>
  <c r="B188" i="22"/>
  <c r="C188" i="22"/>
  <c r="D188" i="22"/>
  <c r="A189" i="22"/>
  <c r="B189" i="22"/>
  <c r="C189" i="22"/>
  <c r="D189" i="22"/>
  <c r="D6" i="22"/>
  <c r="C6" i="22"/>
  <c r="B6" i="22"/>
  <c r="A6" i="22"/>
  <c r="A7" i="21"/>
  <c r="B7" i="21"/>
  <c r="C7" i="21"/>
  <c r="D7" i="21"/>
  <c r="A8" i="21"/>
  <c r="B8" i="21"/>
  <c r="C8" i="21"/>
  <c r="D8" i="21"/>
  <c r="A9" i="21"/>
  <c r="B9" i="21"/>
  <c r="C9" i="21"/>
  <c r="D9" i="21"/>
  <c r="A10" i="21"/>
  <c r="B10" i="21"/>
  <c r="C10" i="21"/>
  <c r="D10" i="21"/>
  <c r="A11" i="21"/>
  <c r="B11" i="21"/>
  <c r="C11" i="21"/>
  <c r="D11" i="21"/>
  <c r="A12" i="21"/>
  <c r="B12" i="21"/>
  <c r="C12" i="21"/>
  <c r="D12" i="21"/>
  <c r="A13" i="21"/>
  <c r="B13" i="21"/>
  <c r="C13" i="21"/>
  <c r="D13" i="21"/>
  <c r="A14" i="21"/>
  <c r="B14" i="21"/>
  <c r="C14" i="21"/>
  <c r="D14" i="21"/>
  <c r="A15" i="21"/>
  <c r="B15" i="21"/>
  <c r="C15" i="21"/>
  <c r="D15" i="21"/>
  <c r="A16" i="21"/>
  <c r="B16" i="21"/>
  <c r="C16" i="21"/>
  <c r="D16" i="21"/>
  <c r="A17" i="21"/>
  <c r="B17" i="21"/>
  <c r="C17" i="21"/>
  <c r="D17" i="21"/>
  <c r="A18" i="21"/>
  <c r="B18" i="21"/>
  <c r="C18" i="21"/>
  <c r="D18" i="21"/>
  <c r="A19" i="21"/>
  <c r="B19" i="21"/>
  <c r="C19" i="21"/>
  <c r="D19" i="21"/>
  <c r="A20" i="21"/>
  <c r="B20" i="21"/>
  <c r="C20" i="21"/>
  <c r="D20" i="21"/>
  <c r="A21" i="21"/>
  <c r="B21" i="21"/>
  <c r="C21" i="21"/>
  <c r="D21" i="21"/>
  <c r="A22" i="21"/>
  <c r="B22" i="21"/>
  <c r="C22" i="21"/>
  <c r="D22" i="21"/>
  <c r="A23" i="21"/>
  <c r="B23" i="21"/>
  <c r="C23" i="21"/>
  <c r="D23" i="21"/>
  <c r="A24" i="21"/>
  <c r="B24" i="21"/>
  <c r="C24" i="21"/>
  <c r="D24" i="21"/>
  <c r="A25" i="21"/>
  <c r="B25" i="21"/>
  <c r="C25" i="21"/>
  <c r="D25" i="21"/>
  <c r="A26" i="21"/>
  <c r="B26" i="21"/>
  <c r="C26" i="21"/>
  <c r="D26" i="21"/>
  <c r="A27" i="21"/>
  <c r="B27" i="21"/>
  <c r="C27" i="21"/>
  <c r="D27" i="21"/>
  <c r="A28" i="21"/>
  <c r="B28" i="21"/>
  <c r="C28" i="21"/>
  <c r="D28" i="21"/>
  <c r="A29" i="21"/>
  <c r="B29" i="21"/>
  <c r="C29" i="21"/>
  <c r="D29" i="21"/>
  <c r="A30" i="21"/>
  <c r="B30" i="21"/>
  <c r="C30" i="21"/>
  <c r="D30" i="21"/>
  <c r="A31" i="21"/>
  <c r="B31" i="21"/>
  <c r="C31" i="21"/>
  <c r="D31" i="21"/>
  <c r="A32" i="21"/>
  <c r="B32" i="21"/>
  <c r="C32" i="21"/>
  <c r="D32" i="21"/>
  <c r="A33" i="21"/>
  <c r="B33" i="21"/>
  <c r="C33" i="21"/>
  <c r="D33" i="21"/>
  <c r="A34" i="21"/>
  <c r="B34" i="21"/>
  <c r="C34" i="21"/>
  <c r="D34" i="21"/>
  <c r="A35" i="21"/>
  <c r="B35" i="21"/>
  <c r="C35" i="21"/>
  <c r="D35" i="21"/>
  <c r="A36" i="21"/>
  <c r="B36" i="21"/>
  <c r="C36" i="21"/>
  <c r="D36" i="21"/>
  <c r="A37" i="21"/>
  <c r="B37" i="21"/>
  <c r="C37" i="21"/>
  <c r="D37" i="21"/>
  <c r="A38" i="21"/>
  <c r="B38" i="21"/>
  <c r="C38" i="21"/>
  <c r="D38" i="21"/>
  <c r="A39" i="21"/>
  <c r="B39" i="21"/>
  <c r="C39" i="21"/>
  <c r="D39" i="21"/>
  <c r="A40" i="21"/>
  <c r="B40" i="21"/>
  <c r="C40" i="21"/>
  <c r="D40" i="21"/>
  <c r="A41" i="21"/>
  <c r="B41" i="21"/>
  <c r="C41" i="21"/>
  <c r="D41" i="21"/>
  <c r="A42" i="21"/>
  <c r="B42" i="21"/>
  <c r="C42" i="21"/>
  <c r="D42" i="21"/>
  <c r="A43" i="21"/>
  <c r="B43" i="21"/>
  <c r="C43" i="21"/>
  <c r="D43" i="21"/>
  <c r="A44" i="21"/>
  <c r="B44" i="21"/>
  <c r="C44" i="21"/>
  <c r="D44" i="21"/>
  <c r="A45" i="21"/>
  <c r="B45" i="21"/>
  <c r="C45" i="21"/>
  <c r="D45" i="21"/>
  <c r="A46" i="21"/>
  <c r="B46" i="21"/>
  <c r="C46" i="21"/>
  <c r="D46" i="21"/>
  <c r="A47" i="21"/>
  <c r="B47" i="21"/>
  <c r="C47" i="21"/>
  <c r="D47" i="21"/>
  <c r="A48" i="21"/>
  <c r="B48" i="21"/>
  <c r="C48" i="21"/>
  <c r="D48" i="21"/>
  <c r="A49" i="21"/>
  <c r="B49" i="21"/>
  <c r="C49" i="21"/>
  <c r="D49" i="21"/>
  <c r="A50" i="21"/>
  <c r="B50" i="21"/>
  <c r="C50" i="21"/>
  <c r="D50" i="21"/>
  <c r="A51" i="21"/>
  <c r="B51" i="21"/>
  <c r="C51" i="21"/>
  <c r="D51" i="21"/>
  <c r="A52" i="21"/>
  <c r="B52" i="21"/>
  <c r="C52" i="21"/>
  <c r="D52" i="21"/>
  <c r="A53" i="21"/>
  <c r="B53" i="21"/>
  <c r="C53" i="21"/>
  <c r="D53" i="21"/>
  <c r="A54" i="21"/>
  <c r="B54" i="21"/>
  <c r="C54" i="21"/>
  <c r="D54" i="21"/>
  <c r="A55" i="21"/>
  <c r="B55" i="21"/>
  <c r="C55" i="21"/>
  <c r="D55" i="21"/>
  <c r="A56" i="21"/>
  <c r="B56" i="21"/>
  <c r="C56" i="21"/>
  <c r="D56" i="21"/>
  <c r="A57" i="21"/>
  <c r="B57" i="21"/>
  <c r="C57" i="21"/>
  <c r="D57" i="21"/>
  <c r="A58" i="21"/>
  <c r="B58" i="21"/>
  <c r="C58" i="21"/>
  <c r="D58" i="21"/>
  <c r="A59" i="21"/>
  <c r="B59" i="21"/>
  <c r="C59" i="21"/>
  <c r="D59" i="21"/>
  <c r="A60" i="21"/>
  <c r="B60" i="21"/>
  <c r="C60" i="21"/>
  <c r="D60" i="21"/>
  <c r="A61" i="21"/>
  <c r="B61" i="21"/>
  <c r="C61" i="21"/>
  <c r="D61" i="21"/>
  <c r="A62" i="21"/>
  <c r="B62" i="21"/>
  <c r="C62" i="21"/>
  <c r="D62" i="21"/>
  <c r="A63" i="21"/>
  <c r="B63" i="21"/>
  <c r="C63" i="21"/>
  <c r="D63" i="21"/>
  <c r="A64" i="21"/>
  <c r="B64" i="21"/>
  <c r="C64" i="21"/>
  <c r="D64" i="21"/>
  <c r="A65" i="21"/>
  <c r="B65" i="21"/>
  <c r="C65" i="21"/>
  <c r="D65" i="21"/>
  <c r="A66" i="21"/>
  <c r="B66" i="21"/>
  <c r="C66" i="21"/>
  <c r="D66" i="21"/>
  <c r="A67" i="21"/>
  <c r="B67" i="21"/>
  <c r="C67" i="21"/>
  <c r="D67" i="21"/>
  <c r="A68" i="21"/>
  <c r="B68" i="21"/>
  <c r="C68" i="21"/>
  <c r="D68" i="21"/>
  <c r="A69" i="21"/>
  <c r="B69" i="21"/>
  <c r="C69" i="21"/>
  <c r="D69" i="21"/>
  <c r="A70" i="21"/>
  <c r="B70" i="21"/>
  <c r="C70" i="21"/>
  <c r="D70" i="21"/>
  <c r="A71" i="21"/>
  <c r="B71" i="21"/>
  <c r="C71" i="21"/>
  <c r="D71" i="21"/>
  <c r="A72" i="21"/>
  <c r="B72" i="21"/>
  <c r="C72" i="21"/>
  <c r="D72" i="21"/>
  <c r="A73" i="21"/>
  <c r="B73" i="21"/>
  <c r="C73" i="21"/>
  <c r="D73" i="21"/>
  <c r="A74" i="21"/>
  <c r="B74" i="21"/>
  <c r="C74" i="21"/>
  <c r="D74" i="21"/>
  <c r="A75" i="21"/>
  <c r="B75" i="21"/>
  <c r="C75" i="21"/>
  <c r="D75" i="21"/>
  <c r="A76" i="21"/>
  <c r="B76" i="21"/>
  <c r="C76" i="21"/>
  <c r="D76" i="21"/>
  <c r="A77" i="21"/>
  <c r="B77" i="21"/>
  <c r="C77" i="21"/>
  <c r="D77" i="21"/>
  <c r="A78" i="21"/>
  <c r="B78" i="21"/>
  <c r="C78" i="21"/>
  <c r="D78" i="21"/>
  <c r="A79" i="21"/>
  <c r="B79" i="21"/>
  <c r="C79" i="21"/>
  <c r="D79" i="21"/>
  <c r="A80" i="21"/>
  <c r="B80" i="21"/>
  <c r="C80" i="21"/>
  <c r="D80" i="21"/>
  <c r="A81" i="21"/>
  <c r="B81" i="21"/>
  <c r="C81" i="21"/>
  <c r="D81" i="21"/>
  <c r="A82" i="21"/>
  <c r="B82" i="21"/>
  <c r="C82" i="21"/>
  <c r="D82" i="21"/>
  <c r="A83" i="21"/>
  <c r="B83" i="21"/>
  <c r="C83" i="21"/>
  <c r="D83" i="21"/>
  <c r="A84" i="21"/>
  <c r="B84" i="21"/>
  <c r="C84" i="21"/>
  <c r="D84" i="21"/>
  <c r="A85" i="21"/>
  <c r="B85" i="21"/>
  <c r="C85" i="21"/>
  <c r="D85" i="21"/>
  <c r="A86" i="21"/>
  <c r="B86" i="21"/>
  <c r="C86" i="21"/>
  <c r="D86" i="21"/>
  <c r="A87" i="21"/>
  <c r="B87" i="21"/>
  <c r="C87" i="21"/>
  <c r="D87" i="21"/>
  <c r="A88" i="21"/>
  <c r="B88" i="21"/>
  <c r="C88" i="21"/>
  <c r="D88" i="21"/>
  <c r="A89" i="21"/>
  <c r="B89" i="21"/>
  <c r="C89" i="21"/>
  <c r="D89" i="21"/>
  <c r="A90" i="21"/>
  <c r="B90" i="21"/>
  <c r="C90" i="21"/>
  <c r="D90" i="21"/>
  <c r="A91" i="21"/>
  <c r="B91" i="21"/>
  <c r="C91" i="21"/>
  <c r="D91" i="21"/>
  <c r="A92" i="21"/>
  <c r="B92" i="21"/>
  <c r="C92" i="21"/>
  <c r="D92" i="21"/>
  <c r="A93" i="21"/>
  <c r="B93" i="21"/>
  <c r="C93" i="21"/>
  <c r="D93" i="21"/>
  <c r="A94" i="21"/>
  <c r="B94" i="21"/>
  <c r="C94" i="21"/>
  <c r="D94" i="21"/>
  <c r="A95" i="21"/>
  <c r="B95" i="21"/>
  <c r="C95" i="21"/>
  <c r="D95" i="21"/>
  <c r="A96" i="21"/>
  <c r="B96" i="21"/>
  <c r="C96" i="21"/>
  <c r="D96" i="21"/>
  <c r="A97" i="21"/>
  <c r="B97" i="21"/>
  <c r="C97" i="21"/>
  <c r="D97" i="21"/>
  <c r="A98" i="21"/>
  <c r="B98" i="21"/>
  <c r="C98" i="21"/>
  <c r="D98" i="21"/>
  <c r="A99" i="21"/>
  <c r="B99" i="21"/>
  <c r="C99" i="21"/>
  <c r="D99" i="21"/>
  <c r="A100" i="21"/>
  <c r="B100" i="21"/>
  <c r="C100" i="21"/>
  <c r="D100" i="21"/>
  <c r="A101" i="21"/>
  <c r="B101" i="21"/>
  <c r="C101" i="21"/>
  <c r="D101" i="21"/>
  <c r="A102" i="21"/>
  <c r="B102" i="21"/>
  <c r="C102" i="21"/>
  <c r="D102" i="21"/>
  <c r="A103" i="21"/>
  <c r="B103" i="21"/>
  <c r="C103" i="21"/>
  <c r="D103" i="21"/>
  <c r="A104" i="21"/>
  <c r="B104" i="21"/>
  <c r="C104" i="21"/>
  <c r="D104" i="21"/>
  <c r="A105" i="21"/>
  <c r="B105" i="21"/>
  <c r="C105" i="21"/>
  <c r="D105" i="21"/>
  <c r="A106" i="21"/>
  <c r="B106" i="21"/>
  <c r="C106" i="21"/>
  <c r="D106" i="21"/>
  <c r="A107" i="21"/>
  <c r="B107" i="21"/>
  <c r="C107" i="21"/>
  <c r="D107" i="21"/>
  <c r="A108" i="21"/>
  <c r="B108" i="21"/>
  <c r="C108" i="21"/>
  <c r="D108" i="21"/>
  <c r="A109" i="21"/>
  <c r="B109" i="21"/>
  <c r="C109" i="21"/>
  <c r="D109" i="21"/>
  <c r="A110" i="21"/>
  <c r="B110" i="21"/>
  <c r="C110" i="21"/>
  <c r="D110" i="21"/>
  <c r="A111" i="21"/>
  <c r="B111" i="21"/>
  <c r="C111" i="21"/>
  <c r="D111" i="21"/>
  <c r="A112" i="21"/>
  <c r="B112" i="21"/>
  <c r="C112" i="21"/>
  <c r="D112" i="21"/>
  <c r="A113" i="21"/>
  <c r="B113" i="21"/>
  <c r="C113" i="21"/>
  <c r="D113" i="21"/>
  <c r="A114" i="21"/>
  <c r="B114" i="21"/>
  <c r="C114" i="21"/>
  <c r="D114" i="21"/>
  <c r="A115" i="21"/>
  <c r="B115" i="21"/>
  <c r="C115" i="21"/>
  <c r="D115" i="21"/>
  <c r="A116" i="21"/>
  <c r="B116" i="21"/>
  <c r="C116" i="21"/>
  <c r="D116" i="21"/>
  <c r="A117" i="21"/>
  <c r="B117" i="21"/>
  <c r="C117" i="21"/>
  <c r="D117" i="21"/>
  <c r="A118" i="21"/>
  <c r="B118" i="21"/>
  <c r="C118" i="21"/>
  <c r="D118" i="21"/>
  <c r="A119" i="21"/>
  <c r="B119" i="21"/>
  <c r="C119" i="21"/>
  <c r="D119" i="21"/>
  <c r="A120" i="21"/>
  <c r="B120" i="21"/>
  <c r="C120" i="21"/>
  <c r="D120" i="21"/>
  <c r="A121" i="21"/>
  <c r="B121" i="21"/>
  <c r="C121" i="21"/>
  <c r="D121" i="21"/>
  <c r="A122" i="21"/>
  <c r="B122" i="21"/>
  <c r="C122" i="21"/>
  <c r="D122" i="21"/>
  <c r="A123" i="21"/>
  <c r="B123" i="21"/>
  <c r="C123" i="21"/>
  <c r="D123" i="21"/>
  <c r="A124" i="21"/>
  <c r="B124" i="21"/>
  <c r="C124" i="21"/>
  <c r="D124" i="21"/>
  <c r="A125" i="21"/>
  <c r="B125" i="21"/>
  <c r="C125" i="21"/>
  <c r="D125" i="21"/>
  <c r="A126" i="21"/>
  <c r="B126" i="21"/>
  <c r="C126" i="21"/>
  <c r="D126" i="21"/>
  <c r="A127" i="21"/>
  <c r="B127" i="21"/>
  <c r="C127" i="21"/>
  <c r="D127" i="21"/>
  <c r="A128" i="21"/>
  <c r="B128" i="21"/>
  <c r="C128" i="21"/>
  <c r="D128" i="21"/>
  <c r="A129" i="21"/>
  <c r="B129" i="21"/>
  <c r="C129" i="21"/>
  <c r="D129" i="21"/>
  <c r="A130" i="21"/>
  <c r="B130" i="21"/>
  <c r="C130" i="21"/>
  <c r="D130" i="21"/>
  <c r="A131" i="21"/>
  <c r="B131" i="21"/>
  <c r="C131" i="21"/>
  <c r="D131" i="21"/>
  <c r="A132" i="21"/>
  <c r="B132" i="21"/>
  <c r="C132" i="21"/>
  <c r="D132" i="21"/>
  <c r="A133" i="21"/>
  <c r="B133" i="21"/>
  <c r="C133" i="21"/>
  <c r="D133" i="21"/>
  <c r="A134" i="21"/>
  <c r="B134" i="21"/>
  <c r="C134" i="21"/>
  <c r="D134" i="21"/>
  <c r="A135" i="21"/>
  <c r="B135" i="21"/>
  <c r="C135" i="21"/>
  <c r="D135" i="21"/>
  <c r="A136" i="21"/>
  <c r="B136" i="21"/>
  <c r="C136" i="21"/>
  <c r="D136" i="21"/>
  <c r="A137" i="21"/>
  <c r="B137" i="21"/>
  <c r="C137" i="21"/>
  <c r="D137" i="21"/>
  <c r="A138" i="21"/>
  <c r="B138" i="21"/>
  <c r="C138" i="21"/>
  <c r="D138" i="21"/>
  <c r="A139" i="21"/>
  <c r="B139" i="21"/>
  <c r="C139" i="21"/>
  <c r="D139" i="21"/>
  <c r="A140" i="21"/>
  <c r="B140" i="21"/>
  <c r="C140" i="21"/>
  <c r="D140" i="21"/>
  <c r="A141" i="21"/>
  <c r="B141" i="21"/>
  <c r="C141" i="21"/>
  <c r="D141" i="21"/>
  <c r="A142" i="21"/>
  <c r="B142" i="21"/>
  <c r="C142" i="21"/>
  <c r="D142" i="21"/>
  <c r="A143" i="21"/>
  <c r="B143" i="21"/>
  <c r="C143" i="21"/>
  <c r="D143" i="21"/>
  <c r="A144" i="21"/>
  <c r="B144" i="21"/>
  <c r="C144" i="21"/>
  <c r="D144" i="21"/>
  <c r="A145" i="21"/>
  <c r="B145" i="21"/>
  <c r="C145" i="21"/>
  <c r="D145" i="21"/>
  <c r="A146" i="21"/>
  <c r="B146" i="21"/>
  <c r="C146" i="21"/>
  <c r="D146" i="21"/>
  <c r="A147" i="21"/>
  <c r="B147" i="21"/>
  <c r="C147" i="21"/>
  <c r="D147" i="21"/>
  <c r="A148" i="21"/>
  <c r="B148" i="21"/>
  <c r="C148" i="21"/>
  <c r="D148" i="21"/>
  <c r="A149" i="21"/>
  <c r="B149" i="21"/>
  <c r="C149" i="21"/>
  <c r="D149" i="21"/>
  <c r="A150" i="21"/>
  <c r="B150" i="21"/>
  <c r="C150" i="21"/>
  <c r="D150" i="21"/>
  <c r="A151" i="21"/>
  <c r="B151" i="21"/>
  <c r="C151" i="21"/>
  <c r="D151" i="21"/>
  <c r="A152" i="21"/>
  <c r="B152" i="21"/>
  <c r="C152" i="21"/>
  <c r="D152" i="21"/>
  <c r="A153" i="21"/>
  <c r="B153" i="21"/>
  <c r="C153" i="21"/>
  <c r="D153" i="21"/>
  <c r="A154" i="21"/>
  <c r="B154" i="21"/>
  <c r="C154" i="21"/>
  <c r="D154" i="21"/>
  <c r="A155" i="21"/>
  <c r="B155" i="21"/>
  <c r="C155" i="21"/>
  <c r="D155" i="21"/>
  <c r="A156" i="21"/>
  <c r="B156" i="21"/>
  <c r="C156" i="21"/>
  <c r="D156" i="21"/>
  <c r="A157" i="21"/>
  <c r="B157" i="21"/>
  <c r="C157" i="21"/>
  <c r="D157" i="21"/>
  <c r="A158" i="21"/>
  <c r="B158" i="21"/>
  <c r="C158" i="21"/>
  <c r="D158" i="21"/>
  <c r="A159" i="21"/>
  <c r="B159" i="21"/>
  <c r="C159" i="21"/>
  <c r="D159" i="21"/>
  <c r="A160" i="21"/>
  <c r="B160" i="21"/>
  <c r="C160" i="21"/>
  <c r="D160" i="21"/>
  <c r="A161" i="21"/>
  <c r="B161" i="21"/>
  <c r="C161" i="21"/>
  <c r="D161" i="21"/>
  <c r="A162" i="21"/>
  <c r="B162" i="21"/>
  <c r="C162" i="21"/>
  <c r="D162" i="21"/>
  <c r="A163" i="21"/>
  <c r="B163" i="21"/>
  <c r="C163" i="21"/>
  <c r="D163" i="21"/>
  <c r="A164" i="21"/>
  <c r="B164" i="21"/>
  <c r="C164" i="21"/>
  <c r="D164" i="21"/>
  <c r="A165" i="21"/>
  <c r="B165" i="21"/>
  <c r="C165" i="21"/>
  <c r="D165" i="21"/>
  <c r="A166" i="21"/>
  <c r="B166" i="21"/>
  <c r="C166" i="21"/>
  <c r="D166" i="21"/>
  <c r="A167" i="21"/>
  <c r="B167" i="21"/>
  <c r="C167" i="21"/>
  <c r="D167" i="21"/>
  <c r="A168" i="21"/>
  <c r="B168" i="21"/>
  <c r="C168" i="21"/>
  <c r="D168" i="21"/>
  <c r="A169" i="21"/>
  <c r="B169" i="21"/>
  <c r="C169" i="21"/>
  <c r="D169" i="21"/>
  <c r="A170" i="21"/>
  <c r="B170" i="21"/>
  <c r="C170" i="21"/>
  <c r="D170" i="21"/>
  <c r="A171" i="21"/>
  <c r="B171" i="21"/>
  <c r="C171" i="21"/>
  <c r="D171" i="21"/>
  <c r="A172" i="21"/>
  <c r="B172" i="21"/>
  <c r="C172" i="21"/>
  <c r="D172" i="21"/>
  <c r="A173" i="21"/>
  <c r="B173" i="21"/>
  <c r="C173" i="21"/>
  <c r="D173" i="21"/>
  <c r="A174" i="21"/>
  <c r="B174" i="21"/>
  <c r="C174" i="21"/>
  <c r="D174" i="21"/>
  <c r="A175" i="21"/>
  <c r="B175" i="21"/>
  <c r="C175" i="21"/>
  <c r="D175" i="21"/>
  <c r="A176" i="21"/>
  <c r="B176" i="21"/>
  <c r="C176" i="21"/>
  <c r="D176" i="21"/>
  <c r="A177" i="21"/>
  <c r="B177" i="21"/>
  <c r="C177" i="21"/>
  <c r="D177" i="21"/>
  <c r="A178" i="21"/>
  <c r="B178" i="21"/>
  <c r="C178" i="21"/>
  <c r="D178" i="21"/>
  <c r="A179" i="21"/>
  <c r="B179" i="21"/>
  <c r="C179" i="21"/>
  <c r="D179" i="21"/>
  <c r="A180" i="21"/>
  <c r="B180" i="21"/>
  <c r="C180" i="21"/>
  <c r="D180" i="21"/>
  <c r="A181" i="21"/>
  <c r="B181" i="21"/>
  <c r="C181" i="21"/>
  <c r="D181" i="21"/>
  <c r="A182" i="21"/>
  <c r="B182" i="21"/>
  <c r="C182" i="21"/>
  <c r="D182" i="21"/>
  <c r="A183" i="21"/>
  <c r="B183" i="21"/>
  <c r="C183" i="21"/>
  <c r="D183" i="21"/>
  <c r="A184" i="21"/>
  <c r="B184" i="21"/>
  <c r="C184" i="21"/>
  <c r="D184" i="21"/>
  <c r="A185" i="21"/>
  <c r="B185" i="21"/>
  <c r="C185" i="21"/>
  <c r="D185" i="21"/>
  <c r="A186" i="21"/>
  <c r="B186" i="21"/>
  <c r="C186" i="21"/>
  <c r="D186" i="21"/>
  <c r="A187" i="21"/>
  <c r="B187" i="21"/>
  <c r="C187" i="21"/>
  <c r="D187" i="21"/>
  <c r="A188" i="21"/>
  <c r="B188" i="21"/>
  <c r="C188" i="21"/>
  <c r="D188" i="21"/>
  <c r="A189" i="21"/>
  <c r="B189" i="21"/>
  <c r="C189" i="21"/>
  <c r="D189" i="21"/>
  <c r="D6" i="21"/>
  <c r="C6" i="21"/>
  <c r="B6" i="21"/>
  <c r="A6" i="21"/>
  <c r="A7" i="20"/>
  <c r="B7" i="20"/>
  <c r="C7" i="20"/>
  <c r="D7" i="20"/>
  <c r="A8" i="20"/>
  <c r="B8" i="20"/>
  <c r="C8" i="20"/>
  <c r="D8" i="20"/>
  <c r="A9" i="20"/>
  <c r="B9" i="20"/>
  <c r="C9" i="20"/>
  <c r="D9" i="20"/>
  <c r="A10" i="20"/>
  <c r="B10" i="20"/>
  <c r="C10" i="20"/>
  <c r="D10" i="20"/>
  <c r="A11" i="20"/>
  <c r="B11" i="20"/>
  <c r="C11" i="20"/>
  <c r="D11" i="20"/>
  <c r="A12" i="20"/>
  <c r="B12" i="20"/>
  <c r="C12" i="20"/>
  <c r="D12" i="20"/>
  <c r="A13" i="20"/>
  <c r="B13" i="20"/>
  <c r="C13" i="20"/>
  <c r="D13" i="20"/>
  <c r="A14" i="20"/>
  <c r="B14" i="20"/>
  <c r="C14" i="20"/>
  <c r="D14" i="20"/>
  <c r="A15" i="20"/>
  <c r="B15" i="20"/>
  <c r="C15" i="20"/>
  <c r="D15" i="20"/>
  <c r="A16" i="20"/>
  <c r="B16" i="20"/>
  <c r="C16" i="20"/>
  <c r="D16" i="20"/>
  <c r="A17" i="20"/>
  <c r="B17" i="20"/>
  <c r="C17" i="20"/>
  <c r="D17" i="20"/>
  <c r="A18" i="20"/>
  <c r="B18" i="20"/>
  <c r="C18" i="20"/>
  <c r="D18" i="20"/>
  <c r="A19" i="20"/>
  <c r="B19" i="20"/>
  <c r="C19" i="20"/>
  <c r="D19" i="20"/>
  <c r="A20" i="20"/>
  <c r="B20" i="20"/>
  <c r="C20" i="20"/>
  <c r="D20" i="20"/>
  <c r="A21" i="20"/>
  <c r="B21" i="20"/>
  <c r="C21" i="20"/>
  <c r="D21" i="20"/>
  <c r="A22" i="20"/>
  <c r="B22" i="20"/>
  <c r="C22" i="20"/>
  <c r="D22" i="20"/>
  <c r="A23" i="20"/>
  <c r="B23" i="20"/>
  <c r="C23" i="20"/>
  <c r="D23" i="20"/>
  <c r="A24" i="20"/>
  <c r="B24" i="20"/>
  <c r="C24" i="20"/>
  <c r="D24" i="20"/>
  <c r="A25" i="20"/>
  <c r="B25" i="20"/>
  <c r="C25" i="20"/>
  <c r="D25" i="20"/>
  <c r="A26" i="20"/>
  <c r="B26" i="20"/>
  <c r="C26" i="20"/>
  <c r="D26" i="20"/>
  <c r="A27" i="20"/>
  <c r="B27" i="20"/>
  <c r="C27" i="20"/>
  <c r="D27" i="20"/>
  <c r="A28" i="20"/>
  <c r="B28" i="20"/>
  <c r="C28" i="20"/>
  <c r="D28" i="20"/>
  <c r="A29" i="20"/>
  <c r="B29" i="20"/>
  <c r="C29" i="20"/>
  <c r="D29" i="20"/>
  <c r="A30" i="20"/>
  <c r="B30" i="20"/>
  <c r="C30" i="20"/>
  <c r="D30" i="20"/>
  <c r="A31" i="20"/>
  <c r="B31" i="20"/>
  <c r="C31" i="20"/>
  <c r="D31" i="20"/>
  <c r="A32" i="20"/>
  <c r="B32" i="20"/>
  <c r="C32" i="20"/>
  <c r="D32" i="20"/>
  <c r="A33" i="20"/>
  <c r="B33" i="20"/>
  <c r="C33" i="20"/>
  <c r="D33" i="20"/>
  <c r="A34" i="20"/>
  <c r="B34" i="20"/>
  <c r="C34" i="20"/>
  <c r="D34" i="20"/>
  <c r="A35" i="20"/>
  <c r="B35" i="20"/>
  <c r="C35" i="20"/>
  <c r="D35" i="20"/>
  <c r="A36" i="20"/>
  <c r="B36" i="20"/>
  <c r="C36" i="20"/>
  <c r="D36" i="20"/>
  <c r="A37" i="20"/>
  <c r="B37" i="20"/>
  <c r="C37" i="20"/>
  <c r="D37" i="20"/>
  <c r="A38" i="20"/>
  <c r="B38" i="20"/>
  <c r="C38" i="20"/>
  <c r="D38" i="20"/>
  <c r="A39" i="20"/>
  <c r="B39" i="20"/>
  <c r="C39" i="20"/>
  <c r="D39" i="20"/>
  <c r="A40" i="20"/>
  <c r="B40" i="20"/>
  <c r="C40" i="20"/>
  <c r="D40" i="20"/>
  <c r="A41" i="20"/>
  <c r="B41" i="20"/>
  <c r="C41" i="20"/>
  <c r="D41" i="20"/>
  <c r="A42" i="20"/>
  <c r="B42" i="20"/>
  <c r="C42" i="20"/>
  <c r="D42" i="20"/>
  <c r="A43" i="20"/>
  <c r="B43" i="20"/>
  <c r="C43" i="20"/>
  <c r="D43" i="20"/>
  <c r="A44" i="20"/>
  <c r="B44" i="20"/>
  <c r="C44" i="20"/>
  <c r="D44" i="20"/>
  <c r="A45" i="20"/>
  <c r="B45" i="20"/>
  <c r="C45" i="20"/>
  <c r="D45" i="20"/>
  <c r="A46" i="20"/>
  <c r="B46" i="20"/>
  <c r="C46" i="20"/>
  <c r="D46" i="20"/>
  <c r="A47" i="20"/>
  <c r="B47" i="20"/>
  <c r="C47" i="20"/>
  <c r="D47" i="20"/>
  <c r="A48" i="20"/>
  <c r="B48" i="20"/>
  <c r="C48" i="20"/>
  <c r="D48" i="20"/>
  <c r="A49" i="20"/>
  <c r="B49" i="20"/>
  <c r="C49" i="20"/>
  <c r="D49" i="20"/>
  <c r="A50" i="20"/>
  <c r="B50" i="20"/>
  <c r="C50" i="20"/>
  <c r="D50" i="20"/>
  <c r="A51" i="20"/>
  <c r="B51" i="20"/>
  <c r="C51" i="20"/>
  <c r="D51" i="20"/>
  <c r="A52" i="20"/>
  <c r="B52" i="20"/>
  <c r="C52" i="20"/>
  <c r="D52" i="20"/>
  <c r="A53" i="20"/>
  <c r="B53" i="20"/>
  <c r="C53" i="20"/>
  <c r="D53" i="20"/>
  <c r="A54" i="20"/>
  <c r="B54" i="20"/>
  <c r="C54" i="20"/>
  <c r="D54" i="20"/>
  <c r="A55" i="20"/>
  <c r="B55" i="20"/>
  <c r="C55" i="20"/>
  <c r="D55" i="20"/>
  <c r="A56" i="20"/>
  <c r="B56" i="20"/>
  <c r="C56" i="20"/>
  <c r="D56" i="20"/>
  <c r="A57" i="20"/>
  <c r="B57" i="20"/>
  <c r="C57" i="20"/>
  <c r="D57" i="20"/>
  <c r="A58" i="20"/>
  <c r="B58" i="20"/>
  <c r="C58" i="20"/>
  <c r="D58" i="20"/>
  <c r="A59" i="20"/>
  <c r="B59" i="20"/>
  <c r="C59" i="20"/>
  <c r="D59" i="20"/>
  <c r="A60" i="20"/>
  <c r="B60" i="20"/>
  <c r="C60" i="20"/>
  <c r="D60" i="20"/>
  <c r="A61" i="20"/>
  <c r="B61" i="20"/>
  <c r="C61" i="20"/>
  <c r="D61" i="20"/>
  <c r="A62" i="20"/>
  <c r="B62" i="20"/>
  <c r="C62" i="20"/>
  <c r="D62" i="20"/>
  <c r="A63" i="20"/>
  <c r="B63" i="20"/>
  <c r="C63" i="20"/>
  <c r="D63" i="20"/>
  <c r="A64" i="20"/>
  <c r="B64" i="20"/>
  <c r="C64" i="20"/>
  <c r="D64" i="20"/>
  <c r="A65" i="20"/>
  <c r="B65" i="20"/>
  <c r="C65" i="20"/>
  <c r="D65" i="20"/>
  <c r="A66" i="20"/>
  <c r="B66" i="20"/>
  <c r="C66" i="20"/>
  <c r="D66" i="20"/>
  <c r="A67" i="20"/>
  <c r="B67" i="20"/>
  <c r="C67" i="20"/>
  <c r="D67" i="20"/>
  <c r="A68" i="20"/>
  <c r="B68" i="20"/>
  <c r="C68" i="20"/>
  <c r="D68" i="20"/>
  <c r="A69" i="20"/>
  <c r="B69" i="20"/>
  <c r="C69" i="20"/>
  <c r="D69" i="20"/>
  <c r="A70" i="20"/>
  <c r="B70" i="20"/>
  <c r="C70" i="20"/>
  <c r="D70" i="20"/>
  <c r="A71" i="20"/>
  <c r="B71" i="20"/>
  <c r="C71" i="20"/>
  <c r="D71" i="20"/>
  <c r="A72" i="20"/>
  <c r="B72" i="20"/>
  <c r="C72" i="20"/>
  <c r="D72" i="20"/>
  <c r="A73" i="20"/>
  <c r="B73" i="20"/>
  <c r="C73" i="20"/>
  <c r="D73" i="20"/>
  <c r="A74" i="20"/>
  <c r="B74" i="20"/>
  <c r="C74" i="20"/>
  <c r="D74" i="20"/>
  <c r="A75" i="20"/>
  <c r="B75" i="20"/>
  <c r="C75" i="20"/>
  <c r="D75" i="20"/>
  <c r="A76" i="20"/>
  <c r="B76" i="20"/>
  <c r="C76" i="20"/>
  <c r="D76" i="20"/>
  <c r="A77" i="20"/>
  <c r="B77" i="20"/>
  <c r="C77" i="20"/>
  <c r="D77" i="20"/>
  <c r="A78" i="20"/>
  <c r="B78" i="20"/>
  <c r="C78" i="20"/>
  <c r="D78" i="20"/>
  <c r="A79" i="20"/>
  <c r="B79" i="20"/>
  <c r="C79" i="20"/>
  <c r="D79" i="20"/>
  <c r="A80" i="20"/>
  <c r="B80" i="20"/>
  <c r="C80" i="20"/>
  <c r="D80" i="20"/>
  <c r="A81" i="20"/>
  <c r="B81" i="20"/>
  <c r="C81" i="20"/>
  <c r="D81" i="20"/>
  <c r="A82" i="20"/>
  <c r="B82" i="20"/>
  <c r="C82" i="20"/>
  <c r="D82" i="20"/>
  <c r="A83" i="20"/>
  <c r="B83" i="20"/>
  <c r="C83" i="20"/>
  <c r="D83" i="20"/>
  <c r="A84" i="20"/>
  <c r="B84" i="20"/>
  <c r="C84" i="20"/>
  <c r="D84" i="20"/>
  <c r="A85" i="20"/>
  <c r="B85" i="20"/>
  <c r="C85" i="20"/>
  <c r="D85" i="20"/>
  <c r="A86" i="20"/>
  <c r="B86" i="20"/>
  <c r="C86" i="20"/>
  <c r="D86" i="20"/>
  <c r="A87" i="20"/>
  <c r="B87" i="20"/>
  <c r="C87" i="20"/>
  <c r="D87" i="20"/>
  <c r="A88" i="20"/>
  <c r="B88" i="20"/>
  <c r="C88" i="20"/>
  <c r="D88" i="20"/>
  <c r="A89" i="20"/>
  <c r="B89" i="20"/>
  <c r="C89" i="20"/>
  <c r="D89" i="20"/>
  <c r="A90" i="20"/>
  <c r="B90" i="20"/>
  <c r="C90" i="20"/>
  <c r="D90" i="20"/>
  <c r="A91" i="20"/>
  <c r="B91" i="20"/>
  <c r="C91" i="20"/>
  <c r="D91" i="20"/>
  <c r="A92" i="20"/>
  <c r="B92" i="20"/>
  <c r="C92" i="20"/>
  <c r="D92" i="20"/>
  <c r="A93" i="20"/>
  <c r="B93" i="20"/>
  <c r="C93" i="20"/>
  <c r="D93" i="20"/>
  <c r="A94" i="20"/>
  <c r="B94" i="20"/>
  <c r="C94" i="20"/>
  <c r="D94" i="20"/>
  <c r="A95" i="20"/>
  <c r="B95" i="20"/>
  <c r="C95" i="20"/>
  <c r="D95" i="20"/>
  <c r="A96" i="20"/>
  <c r="B96" i="20"/>
  <c r="C96" i="20"/>
  <c r="D96" i="20"/>
  <c r="A97" i="20"/>
  <c r="B97" i="20"/>
  <c r="C97" i="20"/>
  <c r="D97" i="20"/>
  <c r="A98" i="20"/>
  <c r="B98" i="20"/>
  <c r="C98" i="20"/>
  <c r="D98" i="20"/>
  <c r="A99" i="20"/>
  <c r="B99" i="20"/>
  <c r="C99" i="20"/>
  <c r="D99" i="20"/>
  <c r="A100" i="20"/>
  <c r="B100" i="20"/>
  <c r="C100" i="20"/>
  <c r="D100" i="20"/>
  <c r="A101" i="20"/>
  <c r="B101" i="20"/>
  <c r="C101" i="20"/>
  <c r="D101" i="20"/>
  <c r="A102" i="20"/>
  <c r="B102" i="20"/>
  <c r="C102" i="20"/>
  <c r="D102" i="20"/>
  <c r="A103" i="20"/>
  <c r="B103" i="20"/>
  <c r="C103" i="20"/>
  <c r="D103" i="20"/>
  <c r="A104" i="20"/>
  <c r="B104" i="20"/>
  <c r="C104" i="20"/>
  <c r="D104" i="20"/>
  <c r="A105" i="20"/>
  <c r="B105" i="20"/>
  <c r="C105" i="20"/>
  <c r="D105" i="20"/>
  <c r="A106" i="20"/>
  <c r="B106" i="20"/>
  <c r="C106" i="20"/>
  <c r="D106" i="20"/>
  <c r="A107" i="20"/>
  <c r="B107" i="20"/>
  <c r="C107" i="20"/>
  <c r="D107" i="20"/>
  <c r="A108" i="20"/>
  <c r="B108" i="20"/>
  <c r="C108" i="20"/>
  <c r="D108" i="20"/>
  <c r="A109" i="20"/>
  <c r="B109" i="20"/>
  <c r="C109" i="20"/>
  <c r="D109" i="20"/>
  <c r="A110" i="20"/>
  <c r="B110" i="20"/>
  <c r="C110" i="20"/>
  <c r="D110" i="20"/>
  <c r="A111" i="20"/>
  <c r="B111" i="20"/>
  <c r="C111" i="20"/>
  <c r="D111" i="20"/>
  <c r="A112" i="20"/>
  <c r="B112" i="20"/>
  <c r="C112" i="20"/>
  <c r="D112" i="20"/>
  <c r="A113" i="20"/>
  <c r="B113" i="20"/>
  <c r="C113" i="20"/>
  <c r="D113" i="20"/>
  <c r="A114" i="20"/>
  <c r="B114" i="20"/>
  <c r="C114" i="20"/>
  <c r="D114" i="20"/>
  <c r="A115" i="20"/>
  <c r="B115" i="20"/>
  <c r="C115" i="20"/>
  <c r="D115" i="20"/>
  <c r="A116" i="20"/>
  <c r="B116" i="20"/>
  <c r="C116" i="20"/>
  <c r="D116" i="20"/>
  <c r="A117" i="20"/>
  <c r="B117" i="20"/>
  <c r="C117" i="20"/>
  <c r="D117" i="20"/>
  <c r="A118" i="20"/>
  <c r="B118" i="20"/>
  <c r="C118" i="20"/>
  <c r="D118" i="20"/>
  <c r="A119" i="20"/>
  <c r="B119" i="20"/>
  <c r="C119" i="20"/>
  <c r="D119" i="20"/>
  <c r="A120" i="20"/>
  <c r="B120" i="20"/>
  <c r="C120" i="20"/>
  <c r="D120" i="20"/>
  <c r="A121" i="20"/>
  <c r="B121" i="20"/>
  <c r="C121" i="20"/>
  <c r="D121" i="20"/>
  <c r="A122" i="20"/>
  <c r="B122" i="20"/>
  <c r="C122" i="20"/>
  <c r="D122" i="20"/>
  <c r="A123" i="20"/>
  <c r="B123" i="20"/>
  <c r="C123" i="20"/>
  <c r="D123" i="20"/>
  <c r="A124" i="20"/>
  <c r="B124" i="20"/>
  <c r="C124" i="20"/>
  <c r="D124" i="20"/>
  <c r="A125" i="20"/>
  <c r="B125" i="20"/>
  <c r="C125" i="20"/>
  <c r="D125" i="20"/>
  <c r="A126" i="20"/>
  <c r="B126" i="20"/>
  <c r="C126" i="20"/>
  <c r="D126" i="20"/>
  <c r="A127" i="20"/>
  <c r="B127" i="20"/>
  <c r="C127" i="20"/>
  <c r="D127" i="20"/>
  <c r="A128" i="20"/>
  <c r="B128" i="20"/>
  <c r="C128" i="20"/>
  <c r="D128" i="20"/>
  <c r="A129" i="20"/>
  <c r="B129" i="20"/>
  <c r="C129" i="20"/>
  <c r="D129" i="20"/>
  <c r="A130" i="20"/>
  <c r="B130" i="20"/>
  <c r="C130" i="20"/>
  <c r="D130" i="20"/>
  <c r="A131" i="20"/>
  <c r="B131" i="20"/>
  <c r="C131" i="20"/>
  <c r="D131" i="20"/>
  <c r="A132" i="20"/>
  <c r="B132" i="20"/>
  <c r="C132" i="20"/>
  <c r="D132" i="20"/>
  <c r="A133" i="20"/>
  <c r="B133" i="20"/>
  <c r="C133" i="20"/>
  <c r="D133" i="20"/>
  <c r="A134" i="20"/>
  <c r="B134" i="20"/>
  <c r="C134" i="20"/>
  <c r="D134" i="20"/>
  <c r="A135" i="20"/>
  <c r="B135" i="20"/>
  <c r="C135" i="20"/>
  <c r="D135" i="20"/>
  <c r="A136" i="20"/>
  <c r="B136" i="20"/>
  <c r="C136" i="20"/>
  <c r="D136" i="20"/>
  <c r="A137" i="20"/>
  <c r="B137" i="20"/>
  <c r="C137" i="20"/>
  <c r="D137" i="20"/>
  <c r="A138" i="20"/>
  <c r="B138" i="20"/>
  <c r="C138" i="20"/>
  <c r="D138" i="20"/>
  <c r="A139" i="20"/>
  <c r="B139" i="20"/>
  <c r="C139" i="20"/>
  <c r="D139" i="20"/>
  <c r="A140" i="20"/>
  <c r="B140" i="20"/>
  <c r="C140" i="20"/>
  <c r="D140" i="20"/>
  <c r="A141" i="20"/>
  <c r="B141" i="20"/>
  <c r="C141" i="20"/>
  <c r="D141" i="20"/>
  <c r="A142" i="20"/>
  <c r="B142" i="20"/>
  <c r="C142" i="20"/>
  <c r="D142" i="20"/>
  <c r="A143" i="20"/>
  <c r="B143" i="20"/>
  <c r="C143" i="20"/>
  <c r="D143" i="20"/>
  <c r="A144" i="20"/>
  <c r="B144" i="20"/>
  <c r="C144" i="20"/>
  <c r="D144" i="20"/>
  <c r="A145" i="20"/>
  <c r="B145" i="20"/>
  <c r="C145" i="20"/>
  <c r="D145" i="20"/>
  <c r="A146" i="20"/>
  <c r="B146" i="20"/>
  <c r="C146" i="20"/>
  <c r="D146" i="20"/>
  <c r="A147" i="20"/>
  <c r="B147" i="20"/>
  <c r="C147" i="20"/>
  <c r="D147" i="20"/>
  <c r="A148" i="20"/>
  <c r="B148" i="20"/>
  <c r="C148" i="20"/>
  <c r="D148" i="20"/>
  <c r="A149" i="20"/>
  <c r="B149" i="20"/>
  <c r="C149" i="20"/>
  <c r="D149" i="20"/>
  <c r="A150" i="20"/>
  <c r="B150" i="20"/>
  <c r="C150" i="20"/>
  <c r="D150" i="20"/>
  <c r="A151" i="20"/>
  <c r="B151" i="20"/>
  <c r="C151" i="20"/>
  <c r="D151" i="20"/>
  <c r="A152" i="20"/>
  <c r="B152" i="20"/>
  <c r="C152" i="20"/>
  <c r="D152" i="20"/>
  <c r="A153" i="20"/>
  <c r="B153" i="20"/>
  <c r="C153" i="20"/>
  <c r="D153" i="20"/>
  <c r="A154" i="20"/>
  <c r="B154" i="20"/>
  <c r="C154" i="20"/>
  <c r="D154" i="20"/>
  <c r="A155" i="20"/>
  <c r="B155" i="20"/>
  <c r="C155" i="20"/>
  <c r="D155" i="20"/>
  <c r="A156" i="20"/>
  <c r="B156" i="20"/>
  <c r="C156" i="20"/>
  <c r="D156" i="20"/>
  <c r="A157" i="20"/>
  <c r="B157" i="20"/>
  <c r="C157" i="20"/>
  <c r="D157" i="20"/>
  <c r="A158" i="20"/>
  <c r="B158" i="20"/>
  <c r="C158" i="20"/>
  <c r="D158" i="20"/>
  <c r="A159" i="20"/>
  <c r="B159" i="20"/>
  <c r="C159" i="20"/>
  <c r="D159" i="20"/>
  <c r="A160" i="20"/>
  <c r="B160" i="20"/>
  <c r="C160" i="20"/>
  <c r="D160" i="20"/>
  <c r="A161" i="20"/>
  <c r="B161" i="20"/>
  <c r="C161" i="20"/>
  <c r="D161" i="20"/>
  <c r="A162" i="20"/>
  <c r="B162" i="20"/>
  <c r="C162" i="20"/>
  <c r="D162" i="20"/>
  <c r="A163" i="20"/>
  <c r="B163" i="20"/>
  <c r="C163" i="20"/>
  <c r="D163" i="20"/>
  <c r="A164" i="20"/>
  <c r="B164" i="20"/>
  <c r="C164" i="20"/>
  <c r="D164" i="20"/>
  <c r="A165" i="20"/>
  <c r="B165" i="20"/>
  <c r="C165" i="20"/>
  <c r="D165" i="20"/>
  <c r="A166" i="20"/>
  <c r="B166" i="20"/>
  <c r="C166" i="20"/>
  <c r="D166" i="20"/>
  <c r="A167" i="20"/>
  <c r="B167" i="20"/>
  <c r="C167" i="20"/>
  <c r="D167" i="20"/>
  <c r="A168" i="20"/>
  <c r="B168" i="20"/>
  <c r="C168" i="20"/>
  <c r="D168" i="20"/>
  <c r="A169" i="20"/>
  <c r="B169" i="20"/>
  <c r="C169" i="20"/>
  <c r="D169" i="20"/>
  <c r="A170" i="20"/>
  <c r="B170" i="20"/>
  <c r="C170" i="20"/>
  <c r="D170" i="20"/>
  <c r="A171" i="20"/>
  <c r="B171" i="20"/>
  <c r="C171" i="20"/>
  <c r="D171" i="20"/>
  <c r="A172" i="20"/>
  <c r="B172" i="20"/>
  <c r="C172" i="20"/>
  <c r="D172" i="20"/>
  <c r="A173" i="20"/>
  <c r="B173" i="20"/>
  <c r="C173" i="20"/>
  <c r="D173" i="20"/>
  <c r="A174" i="20"/>
  <c r="B174" i="20"/>
  <c r="C174" i="20"/>
  <c r="D174" i="20"/>
  <c r="A175" i="20"/>
  <c r="B175" i="20"/>
  <c r="C175" i="20"/>
  <c r="D175" i="20"/>
  <c r="A176" i="20"/>
  <c r="B176" i="20"/>
  <c r="C176" i="20"/>
  <c r="D176" i="20"/>
  <c r="A177" i="20"/>
  <c r="B177" i="20"/>
  <c r="C177" i="20"/>
  <c r="D177" i="20"/>
  <c r="A178" i="20"/>
  <c r="B178" i="20"/>
  <c r="C178" i="20"/>
  <c r="D178" i="20"/>
  <c r="A179" i="20"/>
  <c r="B179" i="20"/>
  <c r="C179" i="20"/>
  <c r="D179" i="20"/>
  <c r="A180" i="20"/>
  <c r="B180" i="20"/>
  <c r="C180" i="20"/>
  <c r="D180" i="20"/>
  <c r="A181" i="20"/>
  <c r="B181" i="20"/>
  <c r="C181" i="20"/>
  <c r="D181" i="20"/>
  <c r="A182" i="20"/>
  <c r="B182" i="20"/>
  <c r="C182" i="20"/>
  <c r="D182" i="20"/>
  <c r="A183" i="20"/>
  <c r="B183" i="20"/>
  <c r="C183" i="20"/>
  <c r="D183" i="20"/>
  <c r="A184" i="20"/>
  <c r="B184" i="20"/>
  <c r="C184" i="20"/>
  <c r="D184" i="20"/>
  <c r="A185" i="20"/>
  <c r="B185" i="20"/>
  <c r="C185" i="20"/>
  <c r="D185" i="20"/>
  <c r="A186" i="20"/>
  <c r="B186" i="20"/>
  <c r="C186" i="20"/>
  <c r="D186" i="20"/>
  <c r="A187" i="20"/>
  <c r="B187" i="20"/>
  <c r="C187" i="20"/>
  <c r="D187" i="20"/>
  <c r="A188" i="20"/>
  <c r="B188" i="20"/>
  <c r="C188" i="20"/>
  <c r="D188" i="20"/>
  <c r="A189" i="20"/>
  <c r="B189" i="20"/>
  <c r="C189" i="20"/>
  <c r="D189" i="20"/>
  <c r="D6" i="20"/>
  <c r="C6" i="20"/>
  <c r="B6" i="20"/>
  <c r="A6" i="20"/>
  <c r="A7" i="19"/>
  <c r="B7" i="19"/>
  <c r="C7" i="19"/>
  <c r="D7" i="19"/>
  <c r="A8" i="19"/>
  <c r="B8" i="19"/>
  <c r="C8" i="19"/>
  <c r="D8" i="19"/>
  <c r="A9" i="19"/>
  <c r="B9" i="19"/>
  <c r="C9" i="19"/>
  <c r="D9" i="19"/>
  <c r="A10" i="19"/>
  <c r="B10" i="19"/>
  <c r="C10" i="19"/>
  <c r="D10" i="19"/>
  <c r="A11" i="19"/>
  <c r="B11" i="19"/>
  <c r="C11" i="19"/>
  <c r="D11" i="19"/>
  <c r="A12" i="19"/>
  <c r="B12" i="19"/>
  <c r="C12" i="19"/>
  <c r="D12" i="19"/>
  <c r="A13" i="19"/>
  <c r="B13" i="19"/>
  <c r="C13" i="19"/>
  <c r="D13" i="19"/>
  <c r="A14" i="19"/>
  <c r="B14" i="19"/>
  <c r="C14" i="19"/>
  <c r="D14" i="19"/>
  <c r="A15" i="19"/>
  <c r="B15" i="19"/>
  <c r="C15" i="19"/>
  <c r="D15" i="19"/>
  <c r="A16" i="19"/>
  <c r="B16" i="19"/>
  <c r="C16" i="19"/>
  <c r="D16" i="19"/>
  <c r="A17" i="19"/>
  <c r="B17" i="19"/>
  <c r="C17" i="19"/>
  <c r="D17" i="19"/>
  <c r="A18" i="19"/>
  <c r="B18" i="19"/>
  <c r="C18" i="19"/>
  <c r="D18" i="19"/>
  <c r="A19" i="19"/>
  <c r="B19" i="19"/>
  <c r="C19" i="19"/>
  <c r="D19" i="19"/>
  <c r="A20" i="19"/>
  <c r="B20" i="19"/>
  <c r="C20" i="19"/>
  <c r="D20" i="19"/>
  <c r="A21" i="19"/>
  <c r="B21" i="19"/>
  <c r="C21" i="19"/>
  <c r="D21" i="19"/>
  <c r="A22" i="19"/>
  <c r="B22" i="19"/>
  <c r="C22" i="19"/>
  <c r="D22" i="19"/>
  <c r="A23" i="19"/>
  <c r="B23" i="19"/>
  <c r="C23" i="19"/>
  <c r="D23" i="19"/>
  <c r="A24" i="19"/>
  <c r="B24" i="19"/>
  <c r="C24" i="19"/>
  <c r="D24" i="19"/>
  <c r="A25" i="19"/>
  <c r="B25" i="19"/>
  <c r="C25" i="19"/>
  <c r="D25" i="19"/>
  <c r="A26" i="19"/>
  <c r="B26" i="19"/>
  <c r="C26" i="19"/>
  <c r="D26" i="19"/>
  <c r="A27" i="19"/>
  <c r="B27" i="19"/>
  <c r="C27" i="19"/>
  <c r="D27" i="19"/>
  <c r="A28" i="19"/>
  <c r="B28" i="19"/>
  <c r="C28" i="19"/>
  <c r="D28" i="19"/>
  <c r="A29" i="19"/>
  <c r="B29" i="19"/>
  <c r="C29" i="19"/>
  <c r="D29" i="19"/>
  <c r="A30" i="19"/>
  <c r="B30" i="19"/>
  <c r="C30" i="19"/>
  <c r="D30" i="19"/>
  <c r="A31" i="19"/>
  <c r="B31" i="19"/>
  <c r="C31" i="19"/>
  <c r="D31" i="19"/>
  <c r="A32" i="19"/>
  <c r="B32" i="19"/>
  <c r="C32" i="19"/>
  <c r="D32" i="19"/>
  <c r="A33" i="19"/>
  <c r="B33" i="19"/>
  <c r="C33" i="19"/>
  <c r="D33" i="19"/>
  <c r="A34" i="19"/>
  <c r="B34" i="19"/>
  <c r="C34" i="19"/>
  <c r="D34" i="19"/>
  <c r="A35" i="19"/>
  <c r="B35" i="19"/>
  <c r="C35" i="19"/>
  <c r="D35" i="19"/>
  <c r="A36" i="19"/>
  <c r="B36" i="19"/>
  <c r="C36" i="19"/>
  <c r="D36" i="19"/>
  <c r="A37" i="19"/>
  <c r="B37" i="19"/>
  <c r="C37" i="19"/>
  <c r="D37" i="19"/>
  <c r="A38" i="19"/>
  <c r="B38" i="19"/>
  <c r="C38" i="19"/>
  <c r="D38" i="19"/>
  <c r="A39" i="19"/>
  <c r="B39" i="19"/>
  <c r="C39" i="19"/>
  <c r="D39" i="19"/>
  <c r="A40" i="19"/>
  <c r="B40" i="19"/>
  <c r="C40" i="19"/>
  <c r="D40" i="19"/>
  <c r="A41" i="19"/>
  <c r="B41" i="19"/>
  <c r="C41" i="19"/>
  <c r="D41" i="19"/>
  <c r="A42" i="19"/>
  <c r="B42" i="19"/>
  <c r="C42" i="19"/>
  <c r="D42" i="19"/>
  <c r="A43" i="19"/>
  <c r="B43" i="19"/>
  <c r="C43" i="19"/>
  <c r="D43" i="19"/>
  <c r="B44" i="19"/>
  <c r="C44" i="19"/>
  <c r="D44" i="19"/>
  <c r="A45" i="19"/>
  <c r="B45" i="19"/>
  <c r="C45" i="19"/>
  <c r="D45" i="19"/>
  <c r="A46" i="19"/>
  <c r="B46" i="19"/>
  <c r="C46" i="19"/>
  <c r="D46" i="19"/>
  <c r="A47" i="19"/>
  <c r="B47" i="19"/>
  <c r="C47" i="19"/>
  <c r="D47" i="19"/>
  <c r="A48" i="19"/>
  <c r="B48" i="19"/>
  <c r="C48" i="19"/>
  <c r="D48" i="19"/>
  <c r="A49" i="19"/>
  <c r="B49" i="19"/>
  <c r="C49" i="19"/>
  <c r="D49" i="19"/>
  <c r="A50" i="19"/>
  <c r="B50" i="19"/>
  <c r="C50" i="19"/>
  <c r="D50" i="19"/>
  <c r="A51" i="19"/>
  <c r="B51" i="19"/>
  <c r="C51" i="19"/>
  <c r="D51" i="19"/>
  <c r="A52" i="19"/>
  <c r="B52" i="19"/>
  <c r="C52" i="19"/>
  <c r="D52" i="19"/>
  <c r="A53" i="19"/>
  <c r="B53" i="19"/>
  <c r="C53" i="19"/>
  <c r="D53" i="19"/>
  <c r="A54" i="19"/>
  <c r="B54" i="19"/>
  <c r="C54" i="19"/>
  <c r="D54" i="19"/>
  <c r="A55" i="19"/>
  <c r="B55" i="19"/>
  <c r="C55" i="19"/>
  <c r="D55" i="19"/>
  <c r="A56" i="19"/>
  <c r="B56" i="19"/>
  <c r="C56" i="19"/>
  <c r="D56" i="19"/>
  <c r="A57" i="19"/>
  <c r="B57" i="19"/>
  <c r="C57" i="19"/>
  <c r="D57" i="19"/>
  <c r="A58" i="19"/>
  <c r="B58" i="19"/>
  <c r="C58" i="19"/>
  <c r="D58" i="19"/>
  <c r="A59" i="19"/>
  <c r="B59" i="19"/>
  <c r="C59" i="19"/>
  <c r="D59" i="19"/>
  <c r="A60" i="19"/>
  <c r="B60" i="19"/>
  <c r="C60" i="19"/>
  <c r="D60" i="19"/>
  <c r="A61" i="19"/>
  <c r="B61" i="19"/>
  <c r="C61" i="19"/>
  <c r="D61" i="19"/>
  <c r="A62" i="19"/>
  <c r="B62" i="19"/>
  <c r="C62" i="19"/>
  <c r="D62" i="19"/>
  <c r="A63" i="19"/>
  <c r="B63" i="19"/>
  <c r="C63" i="19"/>
  <c r="D63" i="19"/>
  <c r="A64" i="19"/>
  <c r="B64" i="19"/>
  <c r="C64" i="19"/>
  <c r="D64" i="19"/>
  <c r="A65" i="19"/>
  <c r="B65" i="19"/>
  <c r="C65" i="19"/>
  <c r="D65" i="19"/>
  <c r="A66" i="19"/>
  <c r="B66" i="19"/>
  <c r="C66" i="19"/>
  <c r="D66" i="19"/>
  <c r="A67" i="19"/>
  <c r="B67" i="19"/>
  <c r="C67" i="19"/>
  <c r="D67" i="19"/>
  <c r="A68" i="19"/>
  <c r="B68" i="19"/>
  <c r="C68" i="19"/>
  <c r="D68" i="19"/>
  <c r="A69" i="19"/>
  <c r="B69" i="19"/>
  <c r="C69" i="19"/>
  <c r="D69" i="19"/>
  <c r="A70" i="19"/>
  <c r="B70" i="19"/>
  <c r="C70" i="19"/>
  <c r="D70" i="19"/>
  <c r="A71" i="19"/>
  <c r="B71" i="19"/>
  <c r="C71" i="19"/>
  <c r="D71" i="19"/>
  <c r="A72" i="19"/>
  <c r="B72" i="19"/>
  <c r="C72" i="19"/>
  <c r="D72" i="19"/>
  <c r="A73" i="19"/>
  <c r="B73" i="19"/>
  <c r="C73" i="19"/>
  <c r="D73" i="19"/>
  <c r="A74" i="19"/>
  <c r="B74" i="19"/>
  <c r="C74" i="19"/>
  <c r="D74" i="19"/>
  <c r="A75" i="19"/>
  <c r="B75" i="19"/>
  <c r="C75" i="19"/>
  <c r="D75" i="19"/>
  <c r="A76" i="19"/>
  <c r="B76" i="19"/>
  <c r="C76" i="19"/>
  <c r="D76" i="19"/>
  <c r="A77" i="19"/>
  <c r="B77" i="19"/>
  <c r="C77" i="19"/>
  <c r="D77" i="19"/>
  <c r="A78" i="19"/>
  <c r="B78" i="19"/>
  <c r="C78" i="19"/>
  <c r="D78" i="19"/>
  <c r="A79" i="19"/>
  <c r="B79" i="19"/>
  <c r="C79" i="19"/>
  <c r="D79" i="19"/>
  <c r="A80" i="19"/>
  <c r="B80" i="19"/>
  <c r="C80" i="19"/>
  <c r="D80" i="19"/>
  <c r="A81" i="19"/>
  <c r="B81" i="19"/>
  <c r="C81" i="19"/>
  <c r="D81" i="19"/>
  <c r="A82" i="19"/>
  <c r="B82" i="19"/>
  <c r="C82" i="19"/>
  <c r="D82" i="19"/>
  <c r="A83" i="19"/>
  <c r="B83" i="19"/>
  <c r="C83" i="19"/>
  <c r="D83" i="19"/>
  <c r="A84" i="19"/>
  <c r="B84" i="19"/>
  <c r="C84" i="19"/>
  <c r="D84" i="19"/>
  <c r="A85" i="19"/>
  <c r="B85" i="19"/>
  <c r="C85" i="19"/>
  <c r="D85" i="19"/>
  <c r="A86" i="19"/>
  <c r="B86" i="19"/>
  <c r="C86" i="19"/>
  <c r="D86" i="19"/>
  <c r="A87" i="19"/>
  <c r="B87" i="19"/>
  <c r="C87" i="19"/>
  <c r="D87" i="19"/>
  <c r="A88" i="19"/>
  <c r="B88" i="19"/>
  <c r="C88" i="19"/>
  <c r="D88" i="19"/>
  <c r="A89" i="19"/>
  <c r="B89" i="19"/>
  <c r="C89" i="19"/>
  <c r="D89" i="19"/>
  <c r="A90" i="19"/>
  <c r="B90" i="19"/>
  <c r="C90" i="19"/>
  <c r="D90" i="19"/>
  <c r="A91" i="19"/>
  <c r="B91" i="19"/>
  <c r="C91" i="19"/>
  <c r="D91" i="19"/>
  <c r="A92" i="19"/>
  <c r="B92" i="19"/>
  <c r="C92" i="19"/>
  <c r="D92" i="19"/>
  <c r="A93" i="19"/>
  <c r="B93" i="19"/>
  <c r="C93" i="19"/>
  <c r="D93" i="19"/>
  <c r="A94" i="19"/>
  <c r="B94" i="19"/>
  <c r="C94" i="19"/>
  <c r="D94" i="19"/>
  <c r="A95" i="19"/>
  <c r="B95" i="19"/>
  <c r="C95" i="19"/>
  <c r="D95" i="19"/>
  <c r="A96" i="19"/>
  <c r="B96" i="19"/>
  <c r="C96" i="19"/>
  <c r="D96" i="19"/>
  <c r="A97" i="19"/>
  <c r="B97" i="19"/>
  <c r="C97" i="19"/>
  <c r="D97" i="19"/>
  <c r="A98" i="19"/>
  <c r="B98" i="19"/>
  <c r="C98" i="19"/>
  <c r="D98" i="19"/>
  <c r="A99" i="19"/>
  <c r="B99" i="19"/>
  <c r="C99" i="19"/>
  <c r="D99" i="19"/>
  <c r="A100" i="19"/>
  <c r="B100" i="19"/>
  <c r="C100" i="19"/>
  <c r="D100" i="19"/>
  <c r="A101" i="19"/>
  <c r="B101" i="19"/>
  <c r="C101" i="19"/>
  <c r="D101" i="19"/>
  <c r="A102" i="19"/>
  <c r="B102" i="19"/>
  <c r="C102" i="19"/>
  <c r="D102" i="19"/>
  <c r="A103" i="19"/>
  <c r="B103" i="19"/>
  <c r="C103" i="19"/>
  <c r="D103" i="19"/>
  <c r="A104" i="19"/>
  <c r="B104" i="19"/>
  <c r="C104" i="19"/>
  <c r="D104" i="19"/>
  <c r="A105" i="19"/>
  <c r="B105" i="19"/>
  <c r="C105" i="19"/>
  <c r="D105" i="19"/>
  <c r="A106" i="19"/>
  <c r="B106" i="19"/>
  <c r="C106" i="19"/>
  <c r="D106" i="19"/>
  <c r="A107" i="19"/>
  <c r="B107" i="19"/>
  <c r="C107" i="19"/>
  <c r="D107" i="19"/>
  <c r="A108" i="19"/>
  <c r="B108" i="19"/>
  <c r="C108" i="19"/>
  <c r="D108" i="19"/>
  <c r="A109" i="19"/>
  <c r="B109" i="19"/>
  <c r="C109" i="19"/>
  <c r="D109" i="19"/>
  <c r="A110" i="19"/>
  <c r="B110" i="19"/>
  <c r="C110" i="19"/>
  <c r="D110" i="19"/>
  <c r="A111" i="19"/>
  <c r="B111" i="19"/>
  <c r="C111" i="19"/>
  <c r="D111" i="19"/>
  <c r="A112" i="19"/>
  <c r="B112" i="19"/>
  <c r="C112" i="19"/>
  <c r="D112" i="19"/>
  <c r="A113" i="19"/>
  <c r="B113" i="19"/>
  <c r="C113" i="19"/>
  <c r="D113" i="19"/>
  <c r="A114" i="19"/>
  <c r="B114" i="19"/>
  <c r="C114" i="19"/>
  <c r="D114" i="19"/>
  <c r="A115" i="19"/>
  <c r="B115" i="19"/>
  <c r="C115" i="19"/>
  <c r="D115" i="19"/>
  <c r="A116" i="19"/>
  <c r="B116" i="19"/>
  <c r="C116" i="19"/>
  <c r="D116" i="19"/>
  <c r="A117" i="19"/>
  <c r="B117" i="19"/>
  <c r="C117" i="19"/>
  <c r="D117" i="19"/>
  <c r="A118" i="19"/>
  <c r="B118" i="19"/>
  <c r="C118" i="19"/>
  <c r="D118" i="19"/>
  <c r="A119" i="19"/>
  <c r="B119" i="19"/>
  <c r="C119" i="19"/>
  <c r="D119" i="19"/>
  <c r="A120" i="19"/>
  <c r="B120" i="19"/>
  <c r="C120" i="19"/>
  <c r="D120" i="19"/>
  <c r="A121" i="19"/>
  <c r="B121" i="19"/>
  <c r="C121" i="19"/>
  <c r="D121" i="19"/>
  <c r="A122" i="19"/>
  <c r="B122" i="19"/>
  <c r="C122" i="19"/>
  <c r="D122" i="19"/>
  <c r="A123" i="19"/>
  <c r="B123" i="19"/>
  <c r="C123" i="19"/>
  <c r="D123" i="19"/>
  <c r="A124" i="19"/>
  <c r="B124" i="19"/>
  <c r="C124" i="19"/>
  <c r="D124" i="19"/>
  <c r="A125" i="19"/>
  <c r="B125" i="19"/>
  <c r="C125" i="19"/>
  <c r="D125" i="19"/>
  <c r="A126" i="19"/>
  <c r="B126" i="19"/>
  <c r="C126" i="19"/>
  <c r="D126" i="19"/>
  <c r="A127" i="19"/>
  <c r="B127" i="19"/>
  <c r="C127" i="19"/>
  <c r="D127" i="19"/>
  <c r="A128" i="19"/>
  <c r="B128" i="19"/>
  <c r="C128" i="19"/>
  <c r="D128" i="19"/>
  <c r="A129" i="19"/>
  <c r="B129" i="19"/>
  <c r="C129" i="19"/>
  <c r="D129" i="19"/>
  <c r="A130" i="19"/>
  <c r="B130" i="19"/>
  <c r="C130" i="19"/>
  <c r="D130" i="19"/>
  <c r="A131" i="19"/>
  <c r="B131" i="19"/>
  <c r="C131" i="19"/>
  <c r="D131" i="19"/>
  <c r="A132" i="19"/>
  <c r="B132" i="19"/>
  <c r="C132" i="19"/>
  <c r="D132" i="19"/>
  <c r="A133" i="19"/>
  <c r="B133" i="19"/>
  <c r="C133" i="19"/>
  <c r="D133" i="19"/>
  <c r="A134" i="19"/>
  <c r="B134" i="19"/>
  <c r="C134" i="19"/>
  <c r="D134" i="19"/>
  <c r="A135" i="19"/>
  <c r="B135" i="19"/>
  <c r="C135" i="19"/>
  <c r="D135" i="19"/>
  <c r="A136" i="19"/>
  <c r="B136" i="19"/>
  <c r="C136" i="19"/>
  <c r="D136" i="19"/>
  <c r="A137" i="19"/>
  <c r="B137" i="19"/>
  <c r="C137" i="19"/>
  <c r="D137" i="19"/>
  <c r="A138" i="19"/>
  <c r="B138" i="19"/>
  <c r="C138" i="19"/>
  <c r="D138" i="19"/>
  <c r="A139" i="19"/>
  <c r="B139" i="19"/>
  <c r="C139" i="19"/>
  <c r="D139" i="19"/>
  <c r="A140" i="19"/>
  <c r="B140" i="19"/>
  <c r="C140" i="19"/>
  <c r="D140" i="19"/>
  <c r="A141" i="19"/>
  <c r="B141" i="19"/>
  <c r="C141" i="19"/>
  <c r="D141" i="19"/>
  <c r="A142" i="19"/>
  <c r="B142" i="19"/>
  <c r="C142" i="19"/>
  <c r="D142" i="19"/>
  <c r="A143" i="19"/>
  <c r="B143" i="19"/>
  <c r="C143" i="19"/>
  <c r="D143" i="19"/>
  <c r="A144" i="19"/>
  <c r="B144" i="19"/>
  <c r="C144" i="19"/>
  <c r="D144" i="19"/>
  <c r="A145" i="19"/>
  <c r="B145" i="19"/>
  <c r="C145" i="19"/>
  <c r="D145" i="19"/>
  <c r="A146" i="19"/>
  <c r="B146" i="19"/>
  <c r="C146" i="19"/>
  <c r="D146" i="19"/>
  <c r="A147" i="19"/>
  <c r="B147" i="19"/>
  <c r="C147" i="19"/>
  <c r="D147" i="19"/>
  <c r="A148" i="19"/>
  <c r="B148" i="19"/>
  <c r="C148" i="19"/>
  <c r="D148" i="19"/>
  <c r="A149" i="19"/>
  <c r="B149" i="19"/>
  <c r="C149" i="19"/>
  <c r="D149" i="19"/>
  <c r="A150" i="19"/>
  <c r="B150" i="19"/>
  <c r="C150" i="19"/>
  <c r="D150" i="19"/>
  <c r="A151" i="19"/>
  <c r="B151" i="19"/>
  <c r="C151" i="19"/>
  <c r="D151" i="19"/>
  <c r="A152" i="19"/>
  <c r="B152" i="19"/>
  <c r="C152" i="19"/>
  <c r="D152" i="19"/>
  <c r="A153" i="19"/>
  <c r="B153" i="19"/>
  <c r="C153" i="19"/>
  <c r="D153" i="19"/>
  <c r="A154" i="19"/>
  <c r="B154" i="19"/>
  <c r="C154" i="19"/>
  <c r="D154" i="19"/>
  <c r="A155" i="19"/>
  <c r="B155" i="19"/>
  <c r="C155" i="19"/>
  <c r="D155" i="19"/>
  <c r="A156" i="19"/>
  <c r="B156" i="19"/>
  <c r="C156" i="19"/>
  <c r="D156" i="19"/>
  <c r="A157" i="19"/>
  <c r="B157" i="19"/>
  <c r="C157" i="19"/>
  <c r="D157" i="19"/>
  <c r="A158" i="19"/>
  <c r="B158" i="19"/>
  <c r="C158" i="19"/>
  <c r="D158" i="19"/>
  <c r="A159" i="19"/>
  <c r="B159" i="19"/>
  <c r="C159" i="19"/>
  <c r="D159" i="19"/>
  <c r="A160" i="19"/>
  <c r="B160" i="19"/>
  <c r="C160" i="19"/>
  <c r="D160" i="19"/>
  <c r="A161" i="19"/>
  <c r="B161" i="19"/>
  <c r="C161" i="19"/>
  <c r="D161" i="19"/>
  <c r="A162" i="19"/>
  <c r="B162" i="19"/>
  <c r="C162" i="19"/>
  <c r="D162" i="19"/>
  <c r="A163" i="19"/>
  <c r="B163" i="19"/>
  <c r="C163" i="19"/>
  <c r="D163" i="19"/>
  <c r="A164" i="19"/>
  <c r="B164" i="19"/>
  <c r="C164" i="19"/>
  <c r="D164" i="19"/>
  <c r="A165" i="19"/>
  <c r="B165" i="19"/>
  <c r="C165" i="19"/>
  <c r="D165" i="19"/>
  <c r="A166" i="19"/>
  <c r="B166" i="19"/>
  <c r="C166" i="19"/>
  <c r="D166" i="19"/>
  <c r="A167" i="19"/>
  <c r="B167" i="19"/>
  <c r="C167" i="19"/>
  <c r="D167" i="19"/>
  <c r="A168" i="19"/>
  <c r="B168" i="19"/>
  <c r="C168" i="19"/>
  <c r="D168" i="19"/>
  <c r="A169" i="19"/>
  <c r="B169" i="19"/>
  <c r="C169" i="19"/>
  <c r="D169" i="19"/>
  <c r="A170" i="19"/>
  <c r="B170" i="19"/>
  <c r="C170" i="19"/>
  <c r="D170" i="19"/>
  <c r="A171" i="19"/>
  <c r="B171" i="19"/>
  <c r="C171" i="19"/>
  <c r="D171" i="19"/>
  <c r="A172" i="19"/>
  <c r="B172" i="19"/>
  <c r="C172" i="19"/>
  <c r="D172" i="19"/>
  <c r="A173" i="19"/>
  <c r="B173" i="19"/>
  <c r="C173" i="19"/>
  <c r="D173" i="19"/>
  <c r="A174" i="19"/>
  <c r="B174" i="19"/>
  <c r="C174" i="19"/>
  <c r="D174" i="19"/>
  <c r="A175" i="19"/>
  <c r="B175" i="19"/>
  <c r="C175" i="19"/>
  <c r="D175" i="19"/>
  <c r="A176" i="19"/>
  <c r="B176" i="19"/>
  <c r="C176" i="19"/>
  <c r="D176" i="19"/>
  <c r="A177" i="19"/>
  <c r="B177" i="19"/>
  <c r="C177" i="19"/>
  <c r="D177" i="19"/>
  <c r="A178" i="19"/>
  <c r="B178" i="19"/>
  <c r="C178" i="19"/>
  <c r="D178" i="19"/>
  <c r="A179" i="19"/>
  <c r="B179" i="19"/>
  <c r="C179" i="19"/>
  <c r="D179" i="19"/>
  <c r="A180" i="19"/>
  <c r="B180" i="19"/>
  <c r="C180" i="19"/>
  <c r="D180" i="19"/>
  <c r="A181" i="19"/>
  <c r="B181" i="19"/>
  <c r="C181" i="19"/>
  <c r="D181" i="19"/>
  <c r="A182" i="19"/>
  <c r="B182" i="19"/>
  <c r="C182" i="19"/>
  <c r="D182" i="19"/>
  <c r="A183" i="19"/>
  <c r="B183" i="19"/>
  <c r="C183" i="19"/>
  <c r="D183" i="19"/>
  <c r="A184" i="19"/>
  <c r="B184" i="19"/>
  <c r="C184" i="19"/>
  <c r="D184" i="19"/>
  <c r="A185" i="19"/>
  <c r="B185" i="19"/>
  <c r="C185" i="19"/>
  <c r="D185" i="19"/>
  <c r="A186" i="19"/>
  <c r="B186" i="19"/>
  <c r="C186" i="19"/>
  <c r="D186" i="19"/>
  <c r="A187" i="19"/>
  <c r="B187" i="19"/>
  <c r="C187" i="19"/>
  <c r="D187" i="19"/>
  <c r="A188" i="19"/>
  <c r="B188" i="19"/>
  <c r="C188" i="19"/>
  <c r="D188" i="19"/>
  <c r="A189" i="19"/>
  <c r="B189" i="19"/>
  <c r="C189" i="19"/>
  <c r="D189" i="19"/>
  <c r="D6" i="19"/>
  <c r="C6" i="19"/>
  <c r="B6" i="19"/>
  <c r="A6" i="19"/>
  <c r="A7" i="18"/>
  <c r="B7" i="18"/>
  <c r="C7" i="18"/>
  <c r="D7" i="18"/>
  <c r="A8" i="18"/>
  <c r="B8" i="18"/>
  <c r="C8" i="18"/>
  <c r="D8" i="18"/>
  <c r="A9" i="18"/>
  <c r="B9" i="18"/>
  <c r="C9" i="18"/>
  <c r="D9" i="18"/>
  <c r="A10" i="18"/>
  <c r="B10" i="18"/>
  <c r="C10" i="18"/>
  <c r="D10" i="18"/>
  <c r="A11" i="18"/>
  <c r="B11" i="18"/>
  <c r="C11" i="18"/>
  <c r="D11" i="18"/>
  <c r="A12" i="18"/>
  <c r="B12" i="18"/>
  <c r="C12" i="18"/>
  <c r="D12" i="18"/>
  <c r="A13" i="18"/>
  <c r="B13" i="18"/>
  <c r="C13" i="18"/>
  <c r="D13" i="18"/>
  <c r="A14" i="18"/>
  <c r="B14" i="18"/>
  <c r="C14" i="18"/>
  <c r="D14" i="18"/>
  <c r="A15" i="18"/>
  <c r="B15" i="18"/>
  <c r="C15" i="18"/>
  <c r="D15" i="18"/>
  <c r="A16" i="18"/>
  <c r="B16" i="18"/>
  <c r="C16" i="18"/>
  <c r="D16" i="18"/>
  <c r="A17" i="18"/>
  <c r="B17" i="18"/>
  <c r="C17" i="18"/>
  <c r="D17" i="18"/>
  <c r="A18" i="18"/>
  <c r="B18" i="18"/>
  <c r="C18" i="18"/>
  <c r="D18" i="18"/>
  <c r="A19" i="18"/>
  <c r="B19" i="18"/>
  <c r="C19" i="18"/>
  <c r="D19" i="18"/>
  <c r="A20" i="18"/>
  <c r="B20" i="18"/>
  <c r="C20" i="18"/>
  <c r="D20" i="18"/>
  <c r="A21" i="18"/>
  <c r="B21" i="18"/>
  <c r="C21" i="18"/>
  <c r="D21" i="18"/>
  <c r="A22" i="18"/>
  <c r="B22" i="18"/>
  <c r="C22" i="18"/>
  <c r="D22" i="18"/>
  <c r="A23" i="18"/>
  <c r="B23" i="18"/>
  <c r="C23" i="18"/>
  <c r="D23" i="18"/>
  <c r="A24" i="18"/>
  <c r="B24" i="18"/>
  <c r="C24" i="18"/>
  <c r="D24" i="18"/>
  <c r="A25" i="18"/>
  <c r="B25" i="18"/>
  <c r="C25" i="18"/>
  <c r="D25" i="18"/>
  <c r="A26" i="18"/>
  <c r="B26" i="18"/>
  <c r="C26" i="18"/>
  <c r="D26" i="18"/>
  <c r="A27" i="18"/>
  <c r="B27" i="18"/>
  <c r="C27" i="18"/>
  <c r="D27" i="18"/>
  <c r="A28" i="18"/>
  <c r="B28" i="18"/>
  <c r="C28" i="18"/>
  <c r="D28" i="18"/>
  <c r="A29" i="18"/>
  <c r="B29" i="18"/>
  <c r="C29" i="18"/>
  <c r="D29" i="18"/>
  <c r="A30" i="18"/>
  <c r="B30" i="18"/>
  <c r="C30" i="18"/>
  <c r="D30" i="18"/>
  <c r="A31" i="18"/>
  <c r="B31" i="18"/>
  <c r="C31" i="18"/>
  <c r="D31" i="18"/>
  <c r="A32" i="18"/>
  <c r="B32" i="18"/>
  <c r="C32" i="18"/>
  <c r="D32" i="18"/>
  <c r="A33" i="18"/>
  <c r="B33" i="18"/>
  <c r="C33" i="18"/>
  <c r="D33" i="18"/>
  <c r="A34" i="18"/>
  <c r="B34" i="18"/>
  <c r="C34" i="18"/>
  <c r="D34" i="18"/>
  <c r="A35" i="18"/>
  <c r="B35" i="18"/>
  <c r="C35" i="18"/>
  <c r="D35" i="18"/>
  <c r="A36" i="18"/>
  <c r="B36" i="18"/>
  <c r="C36" i="18"/>
  <c r="D36" i="18"/>
  <c r="A37" i="18"/>
  <c r="B37" i="18"/>
  <c r="C37" i="18"/>
  <c r="D37" i="18"/>
  <c r="A38" i="18"/>
  <c r="B38" i="18"/>
  <c r="C38" i="18"/>
  <c r="D38" i="18"/>
  <c r="A39" i="18"/>
  <c r="B39" i="18"/>
  <c r="C39" i="18"/>
  <c r="D39" i="18"/>
  <c r="A40" i="18"/>
  <c r="B40" i="18"/>
  <c r="C40" i="18"/>
  <c r="D40" i="18"/>
  <c r="A41" i="18"/>
  <c r="B41" i="18"/>
  <c r="C41" i="18"/>
  <c r="D41" i="18"/>
  <c r="A42" i="18"/>
  <c r="B42" i="18"/>
  <c r="C42" i="18"/>
  <c r="D42" i="18"/>
  <c r="A43" i="18"/>
  <c r="B43" i="18"/>
  <c r="C43" i="18"/>
  <c r="D43" i="18"/>
  <c r="A44" i="18"/>
  <c r="B44" i="18"/>
  <c r="C44" i="18"/>
  <c r="D44" i="18"/>
  <c r="A45" i="18"/>
  <c r="B45" i="18"/>
  <c r="C45" i="18"/>
  <c r="D45" i="18"/>
  <c r="A46" i="18"/>
  <c r="B46" i="18"/>
  <c r="C46" i="18"/>
  <c r="D46" i="18"/>
  <c r="A47" i="18"/>
  <c r="B47" i="18"/>
  <c r="C47" i="18"/>
  <c r="D47" i="18"/>
  <c r="A48" i="18"/>
  <c r="B48" i="18"/>
  <c r="C48" i="18"/>
  <c r="D48" i="18"/>
  <c r="A49" i="18"/>
  <c r="B49" i="18"/>
  <c r="C49" i="18"/>
  <c r="D49" i="18"/>
  <c r="A50" i="18"/>
  <c r="B50" i="18"/>
  <c r="C50" i="18"/>
  <c r="D50" i="18"/>
  <c r="A51" i="18"/>
  <c r="B51" i="18"/>
  <c r="C51" i="18"/>
  <c r="D51" i="18"/>
  <c r="A52" i="18"/>
  <c r="B52" i="18"/>
  <c r="C52" i="18"/>
  <c r="D52" i="18"/>
  <c r="A53" i="18"/>
  <c r="B53" i="18"/>
  <c r="C53" i="18"/>
  <c r="D53" i="18"/>
  <c r="A54" i="18"/>
  <c r="B54" i="18"/>
  <c r="C54" i="18"/>
  <c r="D54" i="18"/>
  <c r="A55" i="18"/>
  <c r="B55" i="18"/>
  <c r="C55" i="18"/>
  <c r="D55" i="18"/>
  <c r="A56" i="18"/>
  <c r="B56" i="18"/>
  <c r="C56" i="18"/>
  <c r="D56" i="18"/>
  <c r="A57" i="18"/>
  <c r="B57" i="18"/>
  <c r="C57" i="18"/>
  <c r="D57" i="18"/>
  <c r="A58" i="18"/>
  <c r="B58" i="18"/>
  <c r="C58" i="18"/>
  <c r="D58" i="18"/>
  <c r="A59" i="18"/>
  <c r="B59" i="18"/>
  <c r="C59" i="18"/>
  <c r="D59" i="18"/>
  <c r="A60" i="18"/>
  <c r="B60" i="18"/>
  <c r="C60" i="18"/>
  <c r="D60" i="18"/>
  <c r="A61" i="18"/>
  <c r="B61" i="18"/>
  <c r="C61" i="18"/>
  <c r="D61" i="18"/>
  <c r="A62" i="18"/>
  <c r="B62" i="18"/>
  <c r="C62" i="18"/>
  <c r="D62" i="18"/>
  <c r="A63" i="18"/>
  <c r="B63" i="18"/>
  <c r="C63" i="18"/>
  <c r="D63" i="18"/>
  <c r="A64" i="18"/>
  <c r="B64" i="18"/>
  <c r="C64" i="18"/>
  <c r="D64" i="18"/>
  <c r="A65" i="18"/>
  <c r="B65" i="18"/>
  <c r="C65" i="18"/>
  <c r="D65" i="18"/>
  <c r="A66" i="18"/>
  <c r="B66" i="18"/>
  <c r="C66" i="18"/>
  <c r="D66" i="18"/>
  <c r="A67" i="18"/>
  <c r="B67" i="18"/>
  <c r="C67" i="18"/>
  <c r="D67" i="18"/>
  <c r="A68" i="18"/>
  <c r="B68" i="18"/>
  <c r="C68" i="18"/>
  <c r="D68" i="18"/>
  <c r="A69" i="18"/>
  <c r="B69" i="18"/>
  <c r="C69" i="18"/>
  <c r="D69" i="18"/>
  <c r="A70" i="18"/>
  <c r="B70" i="18"/>
  <c r="C70" i="18"/>
  <c r="D70" i="18"/>
  <c r="A71" i="18"/>
  <c r="B71" i="18"/>
  <c r="C71" i="18"/>
  <c r="D71" i="18"/>
  <c r="A72" i="18"/>
  <c r="B72" i="18"/>
  <c r="C72" i="18"/>
  <c r="D72" i="18"/>
  <c r="A73" i="18"/>
  <c r="B73" i="18"/>
  <c r="C73" i="18"/>
  <c r="D73" i="18"/>
  <c r="A74" i="18"/>
  <c r="B74" i="18"/>
  <c r="C74" i="18"/>
  <c r="D74" i="18"/>
  <c r="A75" i="18"/>
  <c r="B75" i="18"/>
  <c r="C75" i="18"/>
  <c r="D75" i="18"/>
  <c r="A76" i="18"/>
  <c r="B76" i="18"/>
  <c r="C76" i="18"/>
  <c r="D76" i="18"/>
  <c r="A77" i="18"/>
  <c r="B77" i="18"/>
  <c r="C77" i="18"/>
  <c r="D77" i="18"/>
  <c r="A78" i="18"/>
  <c r="B78" i="18"/>
  <c r="C78" i="18"/>
  <c r="D78" i="18"/>
  <c r="A79" i="18"/>
  <c r="B79" i="18"/>
  <c r="C79" i="18"/>
  <c r="D79" i="18"/>
  <c r="A80" i="18"/>
  <c r="B80" i="18"/>
  <c r="C80" i="18"/>
  <c r="D80" i="18"/>
  <c r="A81" i="18"/>
  <c r="B81" i="18"/>
  <c r="C81" i="18"/>
  <c r="D81" i="18"/>
  <c r="A82" i="18"/>
  <c r="B82" i="18"/>
  <c r="C82" i="18"/>
  <c r="D82" i="18"/>
  <c r="A83" i="18"/>
  <c r="B83" i="18"/>
  <c r="C83" i="18"/>
  <c r="D83" i="18"/>
  <c r="A84" i="18"/>
  <c r="B84" i="18"/>
  <c r="C84" i="18"/>
  <c r="D84" i="18"/>
  <c r="A85" i="18"/>
  <c r="B85" i="18"/>
  <c r="C85" i="18"/>
  <c r="D85" i="18"/>
  <c r="A86" i="18"/>
  <c r="B86" i="18"/>
  <c r="C86" i="18"/>
  <c r="D86" i="18"/>
  <c r="A87" i="18"/>
  <c r="B87" i="18"/>
  <c r="C87" i="18"/>
  <c r="D87" i="18"/>
  <c r="A88" i="18"/>
  <c r="B88" i="18"/>
  <c r="C88" i="18"/>
  <c r="D88" i="18"/>
  <c r="A89" i="18"/>
  <c r="B89" i="18"/>
  <c r="C89" i="18"/>
  <c r="D89" i="18"/>
  <c r="A90" i="18"/>
  <c r="B90" i="18"/>
  <c r="C90" i="18"/>
  <c r="D90" i="18"/>
  <c r="A91" i="18"/>
  <c r="B91" i="18"/>
  <c r="C91" i="18"/>
  <c r="D91" i="18"/>
  <c r="A92" i="18"/>
  <c r="B92" i="18"/>
  <c r="C92" i="18"/>
  <c r="D92" i="18"/>
  <c r="A93" i="18"/>
  <c r="B93" i="18"/>
  <c r="C93" i="18"/>
  <c r="D93" i="18"/>
  <c r="A94" i="18"/>
  <c r="B94" i="18"/>
  <c r="C94" i="18"/>
  <c r="D94" i="18"/>
  <c r="A95" i="18"/>
  <c r="B95" i="18"/>
  <c r="C95" i="18"/>
  <c r="D95" i="18"/>
  <c r="A96" i="18"/>
  <c r="B96" i="18"/>
  <c r="C96" i="18"/>
  <c r="D96" i="18"/>
  <c r="A97" i="18"/>
  <c r="B97" i="18"/>
  <c r="C97" i="18"/>
  <c r="D97" i="18"/>
  <c r="A98" i="18"/>
  <c r="B98" i="18"/>
  <c r="C98" i="18"/>
  <c r="D98" i="18"/>
  <c r="A99" i="18"/>
  <c r="B99" i="18"/>
  <c r="C99" i="18"/>
  <c r="D99" i="18"/>
  <c r="A100" i="18"/>
  <c r="B100" i="18"/>
  <c r="C100" i="18"/>
  <c r="D100" i="18"/>
  <c r="A101" i="18"/>
  <c r="B101" i="18"/>
  <c r="C101" i="18"/>
  <c r="D101" i="18"/>
  <c r="A102" i="18"/>
  <c r="B102" i="18"/>
  <c r="C102" i="18"/>
  <c r="D102" i="18"/>
  <c r="A103" i="18"/>
  <c r="B103" i="18"/>
  <c r="C103" i="18"/>
  <c r="D103" i="18"/>
  <c r="A104" i="18"/>
  <c r="B104" i="18"/>
  <c r="C104" i="18"/>
  <c r="D104" i="18"/>
  <c r="A105" i="18"/>
  <c r="B105" i="18"/>
  <c r="C105" i="18"/>
  <c r="D105" i="18"/>
  <c r="A106" i="18"/>
  <c r="B106" i="18"/>
  <c r="C106" i="18"/>
  <c r="D106" i="18"/>
  <c r="A107" i="18"/>
  <c r="B107" i="18"/>
  <c r="C107" i="18"/>
  <c r="D107" i="18"/>
  <c r="A108" i="18"/>
  <c r="B108" i="18"/>
  <c r="C108" i="18"/>
  <c r="D108" i="18"/>
  <c r="A109" i="18"/>
  <c r="B109" i="18"/>
  <c r="C109" i="18"/>
  <c r="D109" i="18"/>
  <c r="A110" i="18"/>
  <c r="B110" i="18"/>
  <c r="C110" i="18"/>
  <c r="D110" i="18"/>
  <c r="A111" i="18"/>
  <c r="B111" i="18"/>
  <c r="C111" i="18"/>
  <c r="D111" i="18"/>
  <c r="A112" i="18"/>
  <c r="B112" i="18"/>
  <c r="C112" i="18"/>
  <c r="D112" i="18"/>
  <c r="A113" i="18"/>
  <c r="B113" i="18"/>
  <c r="C113" i="18"/>
  <c r="D113" i="18"/>
  <c r="A114" i="18"/>
  <c r="B114" i="18"/>
  <c r="C114" i="18"/>
  <c r="D114" i="18"/>
  <c r="A115" i="18"/>
  <c r="B115" i="18"/>
  <c r="C115" i="18"/>
  <c r="D115" i="18"/>
  <c r="A116" i="18"/>
  <c r="B116" i="18"/>
  <c r="C116" i="18"/>
  <c r="D116" i="18"/>
  <c r="A117" i="18"/>
  <c r="B117" i="18"/>
  <c r="C117" i="18"/>
  <c r="D117" i="18"/>
  <c r="A118" i="18"/>
  <c r="B118" i="18"/>
  <c r="C118" i="18"/>
  <c r="D118" i="18"/>
  <c r="A119" i="18"/>
  <c r="B119" i="18"/>
  <c r="C119" i="18"/>
  <c r="D119" i="18"/>
  <c r="A120" i="18"/>
  <c r="B120" i="18"/>
  <c r="C120" i="18"/>
  <c r="D120" i="18"/>
  <c r="A121" i="18"/>
  <c r="B121" i="18"/>
  <c r="C121" i="18"/>
  <c r="D121" i="18"/>
  <c r="A122" i="18"/>
  <c r="B122" i="18"/>
  <c r="C122" i="18"/>
  <c r="D122" i="18"/>
  <c r="A123" i="18"/>
  <c r="B123" i="18"/>
  <c r="C123" i="18"/>
  <c r="D123" i="18"/>
  <c r="A124" i="18"/>
  <c r="B124" i="18"/>
  <c r="C124" i="18"/>
  <c r="D124" i="18"/>
  <c r="A125" i="18"/>
  <c r="B125" i="18"/>
  <c r="C125" i="18"/>
  <c r="D125" i="18"/>
  <c r="A126" i="18"/>
  <c r="B126" i="18"/>
  <c r="C126" i="18"/>
  <c r="D126" i="18"/>
  <c r="A127" i="18"/>
  <c r="B127" i="18"/>
  <c r="C127" i="18"/>
  <c r="D127" i="18"/>
  <c r="A128" i="18"/>
  <c r="B128" i="18"/>
  <c r="C128" i="18"/>
  <c r="D128" i="18"/>
  <c r="A129" i="18"/>
  <c r="B129" i="18"/>
  <c r="C129" i="18"/>
  <c r="D129" i="18"/>
  <c r="A130" i="18"/>
  <c r="B130" i="18"/>
  <c r="C130" i="18"/>
  <c r="D130" i="18"/>
  <c r="A131" i="18"/>
  <c r="B131" i="18"/>
  <c r="C131" i="18"/>
  <c r="D131" i="18"/>
  <c r="A132" i="18"/>
  <c r="B132" i="18"/>
  <c r="C132" i="18"/>
  <c r="D132" i="18"/>
  <c r="A133" i="18"/>
  <c r="B133" i="18"/>
  <c r="C133" i="18"/>
  <c r="D133" i="18"/>
  <c r="A134" i="18"/>
  <c r="B134" i="18"/>
  <c r="C134" i="18"/>
  <c r="D134" i="18"/>
  <c r="A135" i="18"/>
  <c r="B135" i="18"/>
  <c r="C135" i="18"/>
  <c r="D135" i="18"/>
  <c r="A136" i="18"/>
  <c r="B136" i="18"/>
  <c r="C136" i="18"/>
  <c r="D136" i="18"/>
  <c r="A137" i="18"/>
  <c r="B137" i="18"/>
  <c r="C137" i="18"/>
  <c r="D137" i="18"/>
  <c r="A138" i="18"/>
  <c r="B138" i="18"/>
  <c r="C138" i="18"/>
  <c r="D138" i="18"/>
  <c r="A139" i="18"/>
  <c r="B139" i="18"/>
  <c r="C139" i="18"/>
  <c r="D139" i="18"/>
  <c r="A140" i="18"/>
  <c r="B140" i="18"/>
  <c r="C140" i="18"/>
  <c r="D140" i="18"/>
  <c r="A141" i="18"/>
  <c r="B141" i="18"/>
  <c r="C141" i="18"/>
  <c r="D141" i="18"/>
  <c r="A142" i="18"/>
  <c r="B142" i="18"/>
  <c r="C142" i="18"/>
  <c r="D142" i="18"/>
  <c r="A143" i="18"/>
  <c r="B143" i="18"/>
  <c r="C143" i="18"/>
  <c r="D143" i="18"/>
  <c r="A144" i="18"/>
  <c r="B144" i="18"/>
  <c r="C144" i="18"/>
  <c r="D144" i="18"/>
  <c r="A145" i="18"/>
  <c r="B145" i="18"/>
  <c r="C145" i="18"/>
  <c r="D145" i="18"/>
  <c r="A146" i="18"/>
  <c r="B146" i="18"/>
  <c r="C146" i="18"/>
  <c r="D146" i="18"/>
  <c r="A147" i="18"/>
  <c r="B147" i="18"/>
  <c r="C147" i="18"/>
  <c r="D147" i="18"/>
  <c r="A148" i="18"/>
  <c r="B148" i="18"/>
  <c r="C148" i="18"/>
  <c r="D148" i="18"/>
  <c r="A149" i="18"/>
  <c r="B149" i="18"/>
  <c r="C149" i="18"/>
  <c r="D149" i="18"/>
  <c r="A150" i="18"/>
  <c r="B150" i="18"/>
  <c r="C150" i="18"/>
  <c r="D150" i="18"/>
  <c r="A151" i="18"/>
  <c r="B151" i="18"/>
  <c r="C151" i="18"/>
  <c r="D151" i="18"/>
  <c r="A152" i="18"/>
  <c r="B152" i="18"/>
  <c r="C152" i="18"/>
  <c r="D152" i="18"/>
  <c r="A153" i="18"/>
  <c r="B153" i="18"/>
  <c r="C153" i="18"/>
  <c r="D153" i="18"/>
  <c r="A154" i="18"/>
  <c r="B154" i="18"/>
  <c r="C154" i="18"/>
  <c r="D154" i="18"/>
  <c r="A155" i="18"/>
  <c r="B155" i="18"/>
  <c r="C155" i="18"/>
  <c r="D155" i="18"/>
  <c r="A156" i="18"/>
  <c r="B156" i="18"/>
  <c r="C156" i="18"/>
  <c r="D156" i="18"/>
  <c r="A157" i="18"/>
  <c r="B157" i="18"/>
  <c r="C157" i="18"/>
  <c r="D157" i="18"/>
  <c r="A158" i="18"/>
  <c r="B158" i="18"/>
  <c r="C158" i="18"/>
  <c r="D158" i="18"/>
  <c r="A159" i="18"/>
  <c r="B159" i="18"/>
  <c r="C159" i="18"/>
  <c r="D159" i="18"/>
  <c r="A160" i="18"/>
  <c r="B160" i="18"/>
  <c r="C160" i="18"/>
  <c r="D160" i="18"/>
  <c r="A161" i="18"/>
  <c r="B161" i="18"/>
  <c r="C161" i="18"/>
  <c r="D161" i="18"/>
  <c r="A162" i="18"/>
  <c r="B162" i="18"/>
  <c r="C162" i="18"/>
  <c r="D162" i="18"/>
  <c r="A163" i="18"/>
  <c r="B163" i="18"/>
  <c r="C163" i="18"/>
  <c r="D163" i="18"/>
  <c r="A164" i="18"/>
  <c r="B164" i="18"/>
  <c r="C164" i="18"/>
  <c r="D164" i="18"/>
  <c r="A165" i="18"/>
  <c r="B165" i="18"/>
  <c r="C165" i="18"/>
  <c r="D165" i="18"/>
  <c r="A166" i="18"/>
  <c r="B166" i="18"/>
  <c r="C166" i="18"/>
  <c r="D166" i="18"/>
  <c r="A167" i="18"/>
  <c r="B167" i="18"/>
  <c r="C167" i="18"/>
  <c r="D167" i="18"/>
  <c r="A168" i="18"/>
  <c r="B168" i="18"/>
  <c r="C168" i="18"/>
  <c r="D168" i="18"/>
  <c r="A169" i="18"/>
  <c r="B169" i="18"/>
  <c r="C169" i="18"/>
  <c r="D169" i="18"/>
  <c r="A170" i="18"/>
  <c r="B170" i="18"/>
  <c r="C170" i="18"/>
  <c r="D170" i="18"/>
  <c r="A171" i="18"/>
  <c r="B171" i="18"/>
  <c r="C171" i="18"/>
  <c r="D171" i="18"/>
  <c r="A172" i="18"/>
  <c r="B172" i="18"/>
  <c r="C172" i="18"/>
  <c r="D172" i="18"/>
  <c r="A173" i="18"/>
  <c r="B173" i="18"/>
  <c r="C173" i="18"/>
  <c r="D173" i="18"/>
  <c r="A174" i="18"/>
  <c r="B174" i="18"/>
  <c r="C174" i="18"/>
  <c r="D174" i="18"/>
  <c r="A175" i="18"/>
  <c r="B175" i="18"/>
  <c r="C175" i="18"/>
  <c r="D175" i="18"/>
  <c r="A176" i="18"/>
  <c r="B176" i="18"/>
  <c r="C176" i="18"/>
  <c r="D176" i="18"/>
  <c r="A177" i="18"/>
  <c r="B177" i="18"/>
  <c r="C177" i="18"/>
  <c r="D177" i="18"/>
  <c r="A178" i="18"/>
  <c r="B178" i="18"/>
  <c r="C178" i="18"/>
  <c r="D178" i="18"/>
  <c r="A179" i="18"/>
  <c r="B179" i="18"/>
  <c r="C179" i="18"/>
  <c r="D179" i="18"/>
  <c r="A180" i="18"/>
  <c r="B180" i="18"/>
  <c r="C180" i="18"/>
  <c r="D180" i="18"/>
  <c r="A181" i="18"/>
  <c r="B181" i="18"/>
  <c r="C181" i="18"/>
  <c r="D181" i="18"/>
  <c r="A182" i="18"/>
  <c r="B182" i="18"/>
  <c r="C182" i="18"/>
  <c r="D182" i="18"/>
  <c r="A183" i="18"/>
  <c r="B183" i="18"/>
  <c r="C183" i="18"/>
  <c r="D183" i="18"/>
  <c r="A184" i="18"/>
  <c r="B184" i="18"/>
  <c r="C184" i="18"/>
  <c r="D184" i="18"/>
  <c r="A185" i="18"/>
  <c r="B185" i="18"/>
  <c r="C185" i="18"/>
  <c r="D185" i="18"/>
  <c r="A186" i="18"/>
  <c r="B186" i="18"/>
  <c r="C186" i="18"/>
  <c r="D186" i="18"/>
  <c r="A187" i="18"/>
  <c r="B187" i="18"/>
  <c r="C187" i="18"/>
  <c r="D187" i="18"/>
  <c r="A188" i="18"/>
  <c r="B188" i="18"/>
  <c r="C188" i="18"/>
  <c r="D188" i="18"/>
  <c r="A189" i="18"/>
  <c r="B189" i="18"/>
  <c r="C189" i="18"/>
  <c r="D189" i="18"/>
  <c r="D6" i="18"/>
  <c r="C6" i="18"/>
  <c r="B6" i="18"/>
  <c r="A6" i="18"/>
  <c r="D5" i="27"/>
  <c r="C5" i="27"/>
  <c r="B5" i="27"/>
  <c r="A5" i="27"/>
  <c r="D5" i="26"/>
  <c r="C5" i="26"/>
  <c r="B5" i="26"/>
  <c r="A5" i="26"/>
  <c r="D5" i="25"/>
  <c r="C5" i="25"/>
  <c r="B5" i="25"/>
  <c r="A5" i="25"/>
  <c r="D5" i="24"/>
  <c r="C5" i="24"/>
  <c r="B5" i="24"/>
  <c r="A5" i="24"/>
  <c r="D5" i="23"/>
  <c r="C5" i="23"/>
  <c r="B5" i="23"/>
  <c r="A5" i="23"/>
  <c r="D5" i="22"/>
  <c r="C5" i="22"/>
  <c r="B5" i="22"/>
  <c r="A5" i="22"/>
  <c r="D5" i="21"/>
  <c r="C5" i="21"/>
  <c r="B5" i="21"/>
  <c r="A5" i="21"/>
  <c r="D5" i="20"/>
  <c r="C5" i="20"/>
  <c r="B5" i="20"/>
  <c r="A5" i="20"/>
  <c r="D5" i="19"/>
  <c r="C5" i="19"/>
  <c r="B5" i="19"/>
  <c r="A5" i="19"/>
  <c r="D5" i="18"/>
  <c r="C5" i="18"/>
  <c r="B5" i="18"/>
  <c r="A5" i="18"/>
  <c r="A7" i="17"/>
  <c r="B7" i="17"/>
  <c r="C7" i="17"/>
  <c r="D7" i="17"/>
  <c r="A8" i="17"/>
  <c r="B8" i="17"/>
  <c r="C8" i="17"/>
  <c r="D8" i="17"/>
  <c r="A9" i="17"/>
  <c r="B9" i="17"/>
  <c r="C9" i="17"/>
  <c r="D9" i="17"/>
  <c r="A10" i="17"/>
  <c r="B10" i="17"/>
  <c r="C10" i="17"/>
  <c r="D10" i="17"/>
  <c r="A11" i="17"/>
  <c r="B11" i="17"/>
  <c r="C11" i="17"/>
  <c r="D11" i="17"/>
  <c r="A12" i="17"/>
  <c r="B12" i="17"/>
  <c r="C12" i="17"/>
  <c r="D12" i="17"/>
  <c r="A13" i="17"/>
  <c r="B13" i="17"/>
  <c r="C13" i="17"/>
  <c r="D13" i="17"/>
  <c r="A14" i="17"/>
  <c r="B14" i="17"/>
  <c r="C14" i="17"/>
  <c r="D14" i="17"/>
  <c r="A15" i="17"/>
  <c r="B15" i="17"/>
  <c r="C15" i="17"/>
  <c r="D15" i="17"/>
  <c r="A16" i="17"/>
  <c r="B16" i="17"/>
  <c r="C16" i="17"/>
  <c r="D16" i="17"/>
  <c r="A17" i="17"/>
  <c r="B17" i="17"/>
  <c r="C17" i="17"/>
  <c r="D17" i="17"/>
  <c r="A18" i="17"/>
  <c r="B18" i="17"/>
  <c r="C18" i="17"/>
  <c r="D18" i="17"/>
  <c r="A19" i="17"/>
  <c r="B19" i="17"/>
  <c r="C19" i="17"/>
  <c r="D19" i="17"/>
  <c r="A20" i="17"/>
  <c r="B20" i="17"/>
  <c r="C20" i="17"/>
  <c r="D20" i="17"/>
  <c r="A21" i="17"/>
  <c r="B21" i="17"/>
  <c r="C21" i="17"/>
  <c r="D21" i="17"/>
  <c r="A22" i="17"/>
  <c r="B22" i="17"/>
  <c r="C22" i="17"/>
  <c r="D22" i="17"/>
  <c r="A23" i="17"/>
  <c r="B23" i="17"/>
  <c r="C23" i="17"/>
  <c r="D23" i="17"/>
  <c r="A24" i="17"/>
  <c r="B24" i="17"/>
  <c r="C24" i="17"/>
  <c r="D24" i="17"/>
  <c r="A25" i="17"/>
  <c r="B25" i="17"/>
  <c r="C25" i="17"/>
  <c r="D25" i="17"/>
  <c r="A26" i="17"/>
  <c r="B26" i="17"/>
  <c r="C26" i="17"/>
  <c r="D26" i="17"/>
  <c r="A27" i="17"/>
  <c r="B27" i="17"/>
  <c r="C27" i="17"/>
  <c r="D27" i="17"/>
  <c r="A28" i="17"/>
  <c r="B28" i="17"/>
  <c r="C28" i="17"/>
  <c r="D28" i="17"/>
  <c r="A29" i="17"/>
  <c r="B29" i="17"/>
  <c r="C29" i="17"/>
  <c r="D29" i="17"/>
  <c r="A30" i="17"/>
  <c r="B30" i="17"/>
  <c r="C30" i="17"/>
  <c r="D30" i="17"/>
  <c r="A31" i="17"/>
  <c r="B31" i="17"/>
  <c r="C31" i="17"/>
  <c r="D31" i="17"/>
  <c r="A32" i="17"/>
  <c r="B32" i="17"/>
  <c r="C32" i="17"/>
  <c r="D32" i="17"/>
  <c r="A33" i="17"/>
  <c r="B33" i="17"/>
  <c r="C33" i="17"/>
  <c r="D33" i="17"/>
  <c r="A34" i="17"/>
  <c r="B34" i="17"/>
  <c r="C34" i="17"/>
  <c r="D34" i="17"/>
  <c r="A35" i="17"/>
  <c r="B35" i="17"/>
  <c r="C35" i="17"/>
  <c r="D35" i="17"/>
  <c r="A36" i="17"/>
  <c r="B36" i="17"/>
  <c r="C36" i="17"/>
  <c r="D36" i="17"/>
  <c r="A37" i="17"/>
  <c r="B37" i="17"/>
  <c r="C37" i="17"/>
  <c r="D37" i="17"/>
  <c r="A38" i="17"/>
  <c r="B38" i="17"/>
  <c r="C38" i="17"/>
  <c r="D38" i="17"/>
  <c r="A39" i="17"/>
  <c r="B39" i="17"/>
  <c r="C39" i="17"/>
  <c r="D39" i="17"/>
  <c r="A40" i="17"/>
  <c r="B40" i="17"/>
  <c r="C40" i="17"/>
  <c r="D40" i="17"/>
  <c r="A41" i="17"/>
  <c r="B41" i="17"/>
  <c r="C41" i="17"/>
  <c r="D41" i="17"/>
  <c r="A42" i="17"/>
  <c r="B42" i="17"/>
  <c r="C42" i="17"/>
  <c r="D42" i="17"/>
  <c r="A43" i="17"/>
  <c r="B43" i="17"/>
  <c r="C43" i="17"/>
  <c r="D43" i="17"/>
  <c r="A44" i="17"/>
  <c r="B44" i="17"/>
  <c r="C44" i="17"/>
  <c r="D44" i="17"/>
  <c r="A45" i="17"/>
  <c r="B45" i="17"/>
  <c r="C45" i="17"/>
  <c r="D45" i="17"/>
  <c r="A46" i="17"/>
  <c r="B46" i="17"/>
  <c r="C46" i="17"/>
  <c r="D46" i="17"/>
  <c r="A47" i="17"/>
  <c r="B47" i="17"/>
  <c r="C47" i="17"/>
  <c r="D47" i="17"/>
  <c r="A48" i="17"/>
  <c r="B48" i="17"/>
  <c r="C48" i="17"/>
  <c r="D48" i="17"/>
  <c r="A49" i="17"/>
  <c r="B49" i="17"/>
  <c r="C49" i="17"/>
  <c r="D49" i="17"/>
  <c r="A50" i="17"/>
  <c r="B50" i="17"/>
  <c r="C50" i="17"/>
  <c r="D50" i="17"/>
  <c r="A51" i="17"/>
  <c r="B51" i="17"/>
  <c r="C51" i="17"/>
  <c r="D51" i="17"/>
  <c r="A52" i="17"/>
  <c r="B52" i="17"/>
  <c r="C52" i="17"/>
  <c r="D52" i="17"/>
  <c r="A53" i="17"/>
  <c r="B53" i="17"/>
  <c r="C53" i="17"/>
  <c r="D53" i="17"/>
  <c r="A54" i="17"/>
  <c r="B54" i="17"/>
  <c r="C54" i="17"/>
  <c r="D54" i="17"/>
  <c r="A55" i="17"/>
  <c r="B55" i="17"/>
  <c r="C55" i="17"/>
  <c r="D55" i="17"/>
  <c r="A56" i="17"/>
  <c r="B56" i="17"/>
  <c r="C56" i="17"/>
  <c r="D56" i="17"/>
  <c r="A57" i="17"/>
  <c r="B57" i="17"/>
  <c r="C57" i="17"/>
  <c r="D57" i="17"/>
  <c r="A58" i="17"/>
  <c r="B58" i="17"/>
  <c r="C58" i="17"/>
  <c r="D58" i="17"/>
  <c r="A59" i="17"/>
  <c r="B59" i="17"/>
  <c r="C59" i="17"/>
  <c r="D59" i="17"/>
  <c r="A60" i="17"/>
  <c r="B60" i="17"/>
  <c r="C60" i="17"/>
  <c r="D60" i="17"/>
  <c r="A61" i="17"/>
  <c r="B61" i="17"/>
  <c r="C61" i="17"/>
  <c r="D61" i="17"/>
  <c r="A62" i="17"/>
  <c r="B62" i="17"/>
  <c r="C62" i="17"/>
  <c r="D62" i="17"/>
  <c r="A63" i="17"/>
  <c r="B63" i="17"/>
  <c r="C63" i="17"/>
  <c r="D63" i="17"/>
  <c r="A64" i="17"/>
  <c r="B64" i="17"/>
  <c r="C64" i="17"/>
  <c r="D64" i="17"/>
  <c r="A65" i="17"/>
  <c r="B65" i="17"/>
  <c r="C65" i="17"/>
  <c r="D65" i="17"/>
  <c r="A66" i="17"/>
  <c r="B66" i="17"/>
  <c r="C66" i="17"/>
  <c r="D66" i="17"/>
  <c r="A67" i="17"/>
  <c r="B67" i="17"/>
  <c r="C67" i="17"/>
  <c r="D67" i="17"/>
  <c r="A68" i="17"/>
  <c r="B68" i="17"/>
  <c r="C68" i="17"/>
  <c r="D68" i="17"/>
  <c r="A69" i="17"/>
  <c r="B69" i="17"/>
  <c r="C69" i="17"/>
  <c r="D69" i="17"/>
  <c r="A70" i="17"/>
  <c r="B70" i="17"/>
  <c r="C70" i="17"/>
  <c r="D70" i="17"/>
  <c r="A71" i="17"/>
  <c r="B71" i="17"/>
  <c r="C71" i="17"/>
  <c r="D71" i="17"/>
  <c r="A72" i="17"/>
  <c r="B72" i="17"/>
  <c r="C72" i="17"/>
  <c r="D72" i="17"/>
  <c r="A73" i="17"/>
  <c r="B73" i="17"/>
  <c r="C73" i="17"/>
  <c r="D73" i="17"/>
  <c r="A74" i="17"/>
  <c r="B74" i="17"/>
  <c r="C74" i="17"/>
  <c r="D74" i="17"/>
  <c r="A75" i="17"/>
  <c r="B75" i="17"/>
  <c r="C75" i="17"/>
  <c r="D75" i="17"/>
  <c r="A76" i="17"/>
  <c r="B76" i="17"/>
  <c r="C76" i="17"/>
  <c r="D76" i="17"/>
  <c r="A77" i="17"/>
  <c r="B77" i="17"/>
  <c r="C77" i="17"/>
  <c r="D77" i="17"/>
  <c r="A78" i="17"/>
  <c r="B78" i="17"/>
  <c r="C78" i="17"/>
  <c r="D78" i="17"/>
  <c r="A79" i="17"/>
  <c r="B79" i="17"/>
  <c r="C79" i="17"/>
  <c r="D79" i="17"/>
  <c r="A80" i="17"/>
  <c r="B80" i="17"/>
  <c r="C80" i="17"/>
  <c r="D80" i="17"/>
  <c r="A81" i="17"/>
  <c r="B81" i="17"/>
  <c r="C81" i="17"/>
  <c r="D81" i="17"/>
  <c r="A82" i="17"/>
  <c r="B82" i="17"/>
  <c r="C82" i="17"/>
  <c r="D82" i="17"/>
  <c r="A83" i="17"/>
  <c r="B83" i="17"/>
  <c r="C83" i="17"/>
  <c r="D83" i="17"/>
  <c r="A84" i="17"/>
  <c r="B84" i="17"/>
  <c r="C84" i="17"/>
  <c r="D84" i="17"/>
  <c r="A85" i="17"/>
  <c r="B85" i="17"/>
  <c r="C85" i="17"/>
  <c r="D85" i="17"/>
  <c r="A86" i="17"/>
  <c r="B86" i="17"/>
  <c r="C86" i="17"/>
  <c r="D86" i="17"/>
  <c r="A87" i="17"/>
  <c r="B87" i="17"/>
  <c r="C87" i="17"/>
  <c r="D87" i="17"/>
  <c r="A88" i="17"/>
  <c r="B88" i="17"/>
  <c r="C88" i="17"/>
  <c r="D88" i="17"/>
  <c r="A89" i="17"/>
  <c r="B89" i="17"/>
  <c r="C89" i="17"/>
  <c r="D89" i="17"/>
  <c r="A90" i="17"/>
  <c r="B90" i="17"/>
  <c r="C90" i="17"/>
  <c r="D90" i="17"/>
  <c r="A91" i="17"/>
  <c r="B91" i="17"/>
  <c r="C91" i="17"/>
  <c r="D91" i="17"/>
  <c r="A92" i="17"/>
  <c r="B92" i="17"/>
  <c r="C92" i="17"/>
  <c r="D92" i="17"/>
  <c r="A93" i="17"/>
  <c r="B93" i="17"/>
  <c r="C93" i="17"/>
  <c r="D93" i="17"/>
  <c r="A94" i="17"/>
  <c r="B94" i="17"/>
  <c r="C94" i="17"/>
  <c r="D94" i="17"/>
  <c r="A95" i="17"/>
  <c r="B95" i="17"/>
  <c r="C95" i="17"/>
  <c r="D95" i="17"/>
  <c r="A96" i="17"/>
  <c r="B96" i="17"/>
  <c r="C96" i="17"/>
  <c r="D96" i="17"/>
  <c r="A97" i="17"/>
  <c r="B97" i="17"/>
  <c r="C97" i="17"/>
  <c r="D97" i="17"/>
  <c r="A98" i="17"/>
  <c r="B98" i="17"/>
  <c r="C98" i="17"/>
  <c r="D98" i="17"/>
  <c r="A99" i="17"/>
  <c r="B99" i="17"/>
  <c r="C99" i="17"/>
  <c r="D99" i="17"/>
  <c r="A100" i="17"/>
  <c r="B100" i="17"/>
  <c r="C100" i="17"/>
  <c r="D100" i="17"/>
  <c r="A101" i="17"/>
  <c r="B101" i="17"/>
  <c r="C101" i="17"/>
  <c r="D101" i="17"/>
  <c r="A102" i="17"/>
  <c r="B102" i="17"/>
  <c r="C102" i="17"/>
  <c r="D102" i="17"/>
  <c r="A103" i="17"/>
  <c r="B103" i="17"/>
  <c r="C103" i="17"/>
  <c r="D103" i="17"/>
  <c r="A104" i="17"/>
  <c r="B104" i="17"/>
  <c r="C104" i="17"/>
  <c r="D104" i="17"/>
  <c r="A105" i="17"/>
  <c r="B105" i="17"/>
  <c r="C105" i="17"/>
  <c r="D105" i="17"/>
  <c r="A106" i="17"/>
  <c r="B106" i="17"/>
  <c r="C106" i="17"/>
  <c r="D106" i="17"/>
  <c r="A107" i="17"/>
  <c r="B107" i="17"/>
  <c r="C107" i="17"/>
  <c r="D107" i="17"/>
  <c r="A108" i="17"/>
  <c r="B108" i="17"/>
  <c r="C108" i="17"/>
  <c r="D108" i="17"/>
  <c r="A109" i="17"/>
  <c r="B109" i="17"/>
  <c r="C109" i="17"/>
  <c r="D109" i="17"/>
  <c r="A110" i="17"/>
  <c r="B110" i="17"/>
  <c r="C110" i="17"/>
  <c r="D110" i="17"/>
  <c r="A111" i="17"/>
  <c r="B111" i="17"/>
  <c r="C111" i="17"/>
  <c r="D111" i="17"/>
  <c r="A112" i="17"/>
  <c r="B112" i="17"/>
  <c r="C112" i="17"/>
  <c r="D112" i="17"/>
  <c r="A113" i="17"/>
  <c r="B113" i="17"/>
  <c r="C113" i="17"/>
  <c r="D113" i="17"/>
  <c r="A114" i="17"/>
  <c r="B114" i="17"/>
  <c r="C114" i="17"/>
  <c r="D114" i="17"/>
  <c r="A115" i="17"/>
  <c r="B115" i="17"/>
  <c r="C115" i="17"/>
  <c r="D115" i="17"/>
  <c r="A116" i="17"/>
  <c r="B116" i="17"/>
  <c r="C116" i="17"/>
  <c r="D116" i="17"/>
  <c r="A117" i="17"/>
  <c r="B117" i="17"/>
  <c r="C117" i="17"/>
  <c r="D117" i="17"/>
  <c r="A118" i="17"/>
  <c r="B118" i="17"/>
  <c r="C118" i="17"/>
  <c r="D118" i="17"/>
  <c r="A119" i="17"/>
  <c r="B119" i="17"/>
  <c r="C119" i="17"/>
  <c r="D119" i="17"/>
  <c r="A120" i="17"/>
  <c r="B120" i="17"/>
  <c r="C120" i="17"/>
  <c r="D120" i="17"/>
  <c r="A121" i="17"/>
  <c r="B121" i="17"/>
  <c r="C121" i="17"/>
  <c r="D121" i="17"/>
  <c r="A122" i="17"/>
  <c r="B122" i="17"/>
  <c r="C122" i="17"/>
  <c r="D122" i="17"/>
  <c r="A123" i="17"/>
  <c r="B123" i="17"/>
  <c r="C123" i="17"/>
  <c r="D123" i="17"/>
  <c r="A124" i="17"/>
  <c r="B124" i="17"/>
  <c r="C124" i="17"/>
  <c r="D124" i="17"/>
  <c r="A125" i="17"/>
  <c r="B125" i="17"/>
  <c r="C125" i="17"/>
  <c r="D125" i="17"/>
  <c r="A126" i="17"/>
  <c r="B126" i="17"/>
  <c r="C126" i="17"/>
  <c r="D126" i="17"/>
  <c r="A127" i="17"/>
  <c r="B127" i="17"/>
  <c r="C127" i="17"/>
  <c r="D127" i="17"/>
  <c r="A128" i="17"/>
  <c r="B128" i="17"/>
  <c r="C128" i="17"/>
  <c r="D128" i="17"/>
  <c r="A129" i="17"/>
  <c r="B129" i="17"/>
  <c r="C129" i="17"/>
  <c r="D129" i="17"/>
  <c r="A130" i="17"/>
  <c r="B130" i="17"/>
  <c r="C130" i="17"/>
  <c r="D130" i="17"/>
  <c r="A131" i="17"/>
  <c r="B131" i="17"/>
  <c r="C131" i="17"/>
  <c r="D131" i="17"/>
  <c r="A132" i="17"/>
  <c r="B132" i="17"/>
  <c r="C132" i="17"/>
  <c r="D132" i="17"/>
  <c r="A133" i="17"/>
  <c r="B133" i="17"/>
  <c r="C133" i="17"/>
  <c r="D133" i="17"/>
  <c r="A134" i="17"/>
  <c r="B134" i="17"/>
  <c r="C134" i="17"/>
  <c r="D134" i="17"/>
  <c r="A135" i="17"/>
  <c r="B135" i="17"/>
  <c r="C135" i="17"/>
  <c r="D135" i="17"/>
  <c r="A136" i="17"/>
  <c r="B136" i="17"/>
  <c r="C136" i="17"/>
  <c r="D136" i="17"/>
  <c r="A137" i="17"/>
  <c r="B137" i="17"/>
  <c r="C137" i="17"/>
  <c r="D137" i="17"/>
  <c r="A138" i="17"/>
  <c r="B138" i="17"/>
  <c r="C138" i="17"/>
  <c r="D138" i="17"/>
  <c r="A139" i="17"/>
  <c r="B139" i="17"/>
  <c r="C139" i="17"/>
  <c r="D139" i="17"/>
  <c r="A140" i="17"/>
  <c r="B140" i="17"/>
  <c r="C140" i="17"/>
  <c r="D140" i="17"/>
  <c r="A141" i="17"/>
  <c r="B141" i="17"/>
  <c r="C141" i="17"/>
  <c r="D141" i="17"/>
  <c r="A142" i="17"/>
  <c r="B142" i="17"/>
  <c r="C142" i="17"/>
  <c r="D142" i="17"/>
  <c r="A143" i="17"/>
  <c r="B143" i="17"/>
  <c r="C143" i="17"/>
  <c r="D143" i="17"/>
  <c r="A144" i="17"/>
  <c r="B144" i="17"/>
  <c r="C144" i="17"/>
  <c r="D144" i="17"/>
  <c r="A145" i="17"/>
  <c r="B145" i="17"/>
  <c r="C145" i="17"/>
  <c r="D145" i="17"/>
  <c r="A146" i="17"/>
  <c r="B146" i="17"/>
  <c r="C146" i="17"/>
  <c r="D146" i="17"/>
  <c r="A147" i="17"/>
  <c r="B147" i="17"/>
  <c r="C147" i="17"/>
  <c r="D147" i="17"/>
  <c r="A148" i="17"/>
  <c r="B148" i="17"/>
  <c r="C148" i="17"/>
  <c r="D148" i="17"/>
  <c r="A149" i="17"/>
  <c r="B149" i="17"/>
  <c r="C149" i="17"/>
  <c r="D149" i="17"/>
  <c r="A150" i="17"/>
  <c r="B150" i="17"/>
  <c r="C150" i="17"/>
  <c r="D150" i="17"/>
  <c r="A151" i="17"/>
  <c r="B151" i="17"/>
  <c r="C151" i="17"/>
  <c r="D151" i="17"/>
  <c r="A152" i="17"/>
  <c r="B152" i="17"/>
  <c r="C152" i="17"/>
  <c r="D152" i="17"/>
  <c r="A153" i="17"/>
  <c r="B153" i="17"/>
  <c r="C153" i="17"/>
  <c r="D153" i="17"/>
  <c r="A154" i="17"/>
  <c r="B154" i="17"/>
  <c r="C154" i="17"/>
  <c r="D154" i="17"/>
  <c r="A155" i="17"/>
  <c r="B155" i="17"/>
  <c r="C155" i="17"/>
  <c r="D155" i="17"/>
  <c r="A156" i="17"/>
  <c r="B156" i="17"/>
  <c r="C156" i="17"/>
  <c r="D156" i="17"/>
  <c r="A157" i="17"/>
  <c r="B157" i="17"/>
  <c r="C157" i="17"/>
  <c r="D157" i="17"/>
  <c r="A158" i="17"/>
  <c r="B158" i="17"/>
  <c r="C158" i="17"/>
  <c r="D158" i="17"/>
  <c r="A159" i="17"/>
  <c r="B159" i="17"/>
  <c r="C159" i="17"/>
  <c r="D159" i="17"/>
  <c r="A160" i="17"/>
  <c r="B160" i="17"/>
  <c r="C160" i="17"/>
  <c r="D160" i="17"/>
  <c r="A161" i="17"/>
  <c r="B161" i="17"/>
  <c r="C161" i="17"/>
  <c r="D161" i="17"/>
  <c r="A162" i="17"/>
  <c r="B162" i="17"/>
  <c r="C162" i="17"/>
  <c r="D162" i="17"/>
  <c r="A163" i="17"/>
  <c r="B163" i="17"/>
  <c r="C163" i="17"/>
  <c r="D163" i="17"/>
  <c r="A164" i="17"/>
  <c r="B164" i="17"/>
  <c r="C164" i="17"/>
  <c r="D164" i="17"/>
  <c r="A165" i="17"/>
  <c r="B165" i="17"/>
  <c r="C165" i="17"/>
  <c r="D165" i="17"/>
  <c r="A166" i="17"/>
  <c r="B166" i="17"/>
  <c r="C166" i="17"/>
  <c r="D166" i="17"/>
  <c r="A167" i="17"/>
  <c r="B167" i="17"/>
  <c r="C167" i="17"/>
  <c r="D167" i="17"/>
  <c r="A168" i="17"/>
  <c r="B168" i="17"/>
  <c r="C168" i="17"/>
  <c r="D168" i="17"/>
  <c r="A169" i="17"/>
  <c r="B169" i="17"/>
  <c r="C169" i="17"/>
  <c r="D169" i="17"/>
  <c r="A170" i="17"/>
  <c r="B170" i="17"/>
  <c r="C170" i="17"/>
  <c r="D170" i="17"/>
  <c r="A171" i="17"/>
  <c r="B171" i="17"/>
  <c r="C171" i="17"/>
  <c r="D171" i="17"/>
  <c r="A172" i="17"/>
  <c r="B172" i="17"/>
  <c r="C172" i="17"/>
  <c r="D172" i="17"/>
  <c r="A173" i="17"/>
  <c r="B173" i="17"/>
  <c r="C173" i="17"/>
  <c r="D173" i="17"/>
  <c r="A174" i="17"/>
  <c r="B174" i="17"/>
  <c r="C174" i="17"/>
  <c r="D174" i="17"/>
  <c r="A175" i="17"/>
  <c r="B175" i="17"/>
  <c r="C175" i="17"/>
  <c r="D175" i="17"/>
  <c r="A176" i="17"/>
  <c r="B176" i="17"/>
  <c r="C176" i="17"/>
  <c r="D176" i="17"/>
  <c r="A177" i="17"/>
  <c r="B177" i="17"/>
  <c r="C177" i="17"/>
  <c r="D177" i="17"/>
  <c r="A178" i="17"/>
  <c r="B178" i="17"/>
  <c r="C178" i="17"/>
  <c r="D178" i="17"/>
  <c r="A179" i="17"/>
  <c r="B179" i="17"/>
  <c r="C179" i="17"/>
  <c r="D179" i="17"/>
  <c r="A180" i="17"/>
  <c r="B180" i="17"/>
  <c r="C180" i="17"/>
  <c r="D180" i="17"/>
  <c r="A181" i="17"/>
  <c r="B181" i="17"/>
  <c r="C181" i="17"/>
  <c r="D181" i="17"/>
  <c r="A182" i="17"/>
  <c r="B182" i="17"/>
  <c r="C182" i="17"/>
  <c r="D182" i="17"/>
  <c r="A183" i="17"/>
  <c r="B183" i="17"/>
  <c r="C183" i="17"/>
  <c r="D183" i="17"/>
  <c r="A184" i="17"/>
  <c r="B184" i="17"/>
  <c r="C184" i="17"/>
  <c r="D184" i="17"/>
  <c r="A185" i="17"/>
  <c r="B185" i="17"/>
  <c r="C185" i="17"/>
  <c r="D185" i="17"/>
  <c r="A186" i="17"/>
  <c r="B186" i="17"/>
  <c r="C186" i="17"/>
  <c r="D186" i="17"/>
  <c r="A187" i="17"/>
  <c r="B187" i="17"/>
  <c r="C187" i="17"/>
  <c r="D187" i="17"/>
  <c r="A188" i="17"/>
  <c r="B188" i="17"/>
  <c r="C188" i="17"/>
  <c r="D188" i="17"/>
  <c r="A189" i="17"/>
  <c r="B189" i="17"/>
  <c r="C189" i="17"/>
  <c r="D189" i="17"/>
  <c r="D6" i="17"/>
  <c r="C6" i="17"/>
  <c r="B6" i="17"/>
  <c r="A6" i="17"/>
  <c r="G160" i="4" l="1"/>
  <c r="G138" i="4" l="1"/>
  <c r="I138" i="4" s="1"/>
  <c r="G138" i="17" s="1"/>
  <c r="I138" i="17" s="1"/>
  <c r="G138" i="18" s="1"/>
  <c r="I138" i="18" s="1"/>
  <c r="G138" i="19" s="1"/>
  <c r="I138" i="19" s="1"/>
  <c r="G138" i="20" s="1"/>
  <c r="I138" i="20" s="1"/>
  <c r="G138" i="21" s="1"/>
  <c r="I138" i="21" s="1"/>
  <c r="G138" i="22" s="1"/>
  <c r="I138" i="22" s="1"/>
  <c r="G138" i="23" s="1"/>
  <c r="I138" i="23" s="1"/>
  <c r="G138" i="24" s="1"/>
  <c r="I138" i="24" s="1"/>
  <c r="G138" i="25" s="1"/>
  <c r="I138" i="25" s="1"/>
  <c r="G138" i="26" s="1"/>
  <c r="I138" i="26" s="1"/>
  <c r="G138" i="27" s="1"/>
  <c r="I138" i="27" s="1"/>
  <c r="G139" i="4"/>
  <c r="I139" i="4" s="1"/>
  <c r="G139" i="17" s="1"/>
  <c r="I139" i="17" s="1"/>
  <c r="G139" i="18" s="1"/>
  <c r="I139" i="18" s="1"/>
  <c r="G139" i="19" s="1"/>
  <c r="I139" i="19" s="1"/>
  <c r="G139" i="20" s="1"/>
  <c r="I139" i="20" s="1"/>
  <c r="G139" i="21" s="1"/>
  <c r="I139" i="21" s="1"/>
  <c r="G139" i="22" s="1"/>
  <c r="I139" i="22" s="1"/>
  <c r="G139" i="23" s="1"/>
  <c r="I139" i="23" s="1"/>
  <c r="G139" i="24" s="1"/>
  <c r="I139" i="24" s="1"/>
  <c r="G139" i="25" s="1"/>
  <c r="I139" i="25" s="1"/>
  <c r="G139" i="26" s="1"/>
  <c r="I139" i="26" s="1"/>
  <c r="G139" i="27" s="1"/>
  <c r="I139" i="27" s="1"/>
  <c r="G140" i="4"/>
  <c r="I140" i="4" s="1"/>
  <c r="G140" i="17" s="1"/>
  <c r="I140" i="17" s="1"/>
  <c r="G140" i="18" s="1"/>
  <c r="I140" i="18" s="1"/>
  <c r="G140" i="19" s="1"/>
  <c r="I140" i="19" s="1"/>
  <c r="G140" i="20" s="1"/>
  <c r="I140" i="20" s="1"/>
  <c r="G140" i="21" s="1"/>
  <c r="I140" i="21" s="1"/>
  <c r="G140" i="22" s="1"/>
  <c r="I140" i="22" s="1"/>
  <c r="G140" i="23" s="1"/>
  <c r="I140" i="23" s="1"/>
  <c r="G140" i="24" s="1"/>
  <c r="I140" i="24" s="1"/>
  <c r="G140" i="25" s="1"/>
  <c r="I140" i="25" s="1"/>
  <c r="G140" i="26" s="1"/>
  <c r="I140" i="26" s="1"/>
  <c r="G140" i="27" s="1"/>
  <c r="I140" i="27" s="1"/>
  <c r="G141" i="4"/>
  <c r="I141" i="4" s="1"/>
  <c r="G141" i="17" s="1"/>
  <c r="I141" i="17" s="1"/>
  <c r="G141" i="18" s="1"/>
  <c r="I141" i="18" s="1"/>
  <c r="G141" i="19" s="1"/>
  <c r="I141" i="19" s="1"/>
  <c r="G141" i="20" s="1"/>
  <c r="I141" i="20" s="1"/>
  <c r="G141" i="21" s="1"/>
  <c r="I141" i="21" s="1"/>
  <c r="G141" i="22" s="1"/>
  <c r="I141" i="22" s="1"/>
  <c r="G141" i="23" s="1"/>
  <c r="I141" i="23" s="1"/>
  <c r="G141" i="24" s="1"/>
  <c r="I141" i="24" s="1"/>
  <c r="G141" i="25" s="1"/>
  <c r="I141" i="25" s="1"/>
  <c r="G141" i="26" s="1"/>
  <c r="I141" i="26" s="1"/>
  <c r="G141" i="27" s="1"/>
  <c r="I141" i="27" s="1"/>
  <c r="G142" i="4"/>
  <c r="I142" i="4" s="1"/>
  <c r="G142" i="17" s="1"/>
  <c r="I142" i="17" s="1"/>
  <c r="G142" i="18" s="1"/>
  <c r="I142" i="18" s="1"/>
  <c r="G142" i="19" s="1"/>
  <c r="I142" i="19" s="1"/>
  <c r="G142" i="20" s="1"/>
  <c r="I142" i="20" s="1"/>
  <c r="G142" i="21" s="1"/>
  <c r="I142" i="21" s="1"/>
  <c r="G142" i="22" s="1"/>
  <c r="I142" i="22" s="1"/>
  <c r="G142" i="23" s="1"/>
  <c r="I142" i="23" s="1"/>
  <c r="G142" i="24" s="1"/>
  <c r="I142" i="24" s="1"/>
  <c r="G142" i="25" s="1"/>
  <c r="I142" i="25" s="1"/>
  <c r="G142" i="26" s="1"/>
  <c r="I142" i="26" s="1"/>
  <c r="G142" i="27" s="1"/>
  <c r="I142" i="27" s="1"/>
  <c r="G143" i="4"/>
  <c r="I143" i="4" s="1"/>
  <c r="G143" i="17" s="1"/>
  <c r="I143" i="17" s="1"/>
  <c r="G143" i="18" s="1"/>
  <c r="I143" i="18" s="1"/>
  <c r="G143" i="19" s="1"/>
  <c r="I143" i="19" s="1"/>
  <c r="G143" i="20" s="1"/>
  <c r="I143" i="20" s="1"/>
  <c r="G143" i="21" s="1"/>
  <c r="I143" i="21" s="1"/>
  <c r="G143" i="22" s="1"/>
  <c r="I143" i="22" s="1"/>
  <c r="G143" i="23" s="1"/>
  <c r="I143" i="23" s="1"/>
  <c r="G143" i="24" s="1"/>
  <c r="I143" i="24" s="1"/>
  <c r="G143" i="25" s="1"/>
  <c r="I143" i="25" s="1"/>
  <c r="G143" i="26" s="1"/>
  <c r="I143" i="26" s="1"/>
  <c r="G143" i="27" s="1"/>
  <c r="I143" i="27" s="1"/>
  <c r="G144" i="4"/>
  <c r="I144" i="4" s="1"/>
  <c r="G144" i="17" s="1"/>
  <c r="I144" i="17" s="1"/>
  <c r="G144" i="18" s="1"/>
  <c r="I144" i="18" s="1"/>
  <c r="G144" i="19" s="1"/>
  <c r="I144" i="19" s="1"/>
  <c r="G144" i="20" s="1"/>
  <c r="I144" i="20" s="1"/>
  <c r="G144" i="21" s="1"/>
  <c r="I144" i="21" s="1"/>
  <c r="G144" i="22" s="1"/>
  <c r="I144" i="22" s="1"/>
  <c r="G144" i="23" s="1"/>
  <c r="I144" i="23" s="1"/>
  <c r="G144" i="24" s="1"/>
  <c r="I144" i="24" s="1"/>
  <c r="G144" i="25" s="1"/>
  <c r="I144" i="25" s="1"/>
  <c r="G144" i="26" s="1"/>
  <c r="I144" i="26" s="1"/>
  <c r="G144" i="27" s="1"/>
  <c r="I144" i="27" s="1"/>
  <c r="G145" i="4"/>
  <c r="I145" i="4" s="1"/>
  <c r="G145" i="17" s="1"/>
  <c r="I145" i="17" s="1"/>
  <c r="G145" i="18" s="1"/>
  <c r="I145" i="18" s="1"/>
  <c r="G145" i="19" s="1"/>
  <c r="I145" i="19" s="1"/>
  <c r="G145" i="20" s="1"/>
  <c r="I145" i="20" s="1"/>
  <c r="G145" i="21" s="1"/>
  <c r="I145" i="21" s="1"/>
  <c r="G145" i="22" s="1"/>
  <c r="I145" i="22" s="1"/>
  <c r="G145" i="23" s="1"/>
  <c r="I145" i="23" s="1"/>
  <c r="G145" i="24" s="1"/>
  <c r="I145" i="24" s="1"/>
  <c r="G145" i="25" s="1"/>
  <c r="I145" i="25" s="1"/>
  <c r="G145" i="26" s="1"/>
  <c r="I145" i="26" s="1"/>
  <c r="G145" i="27" s="1"/>
  <c r="I145" i="27" s="1"/>
  <c r="G146" i="4"/>
  <c r="I146" i="4" s="1"/>
  <c r="G146" i="17" s="1"/>
  <c r="I146" i="17" s="1"/>
  <c r="G146" i="18" s="1"/>
  <c r="I146" i="18" s="1"/>
  <c r="G146" i="19" s="1"/>
  <c r="I146" i="19" s="1"/>
  <c r="G146" i="20" s="1"/>
  <c r="I146" i="20" s="1"/>
  <c r="G146" i="21" s="1"/>
  <c r="I146" i="21" s="1"/>
  <c r="G146" i="22" s="1"/>
  <c r="I146" i="22" s="1"/>
  <c r="G146" i="23" s="1"/>
  <c r="I146" i="23" s="1"/>
  <c r="G146" i="24" s="1"/>
  <c r="I146" i="24" s="1"/>
  <c r="G146" i="25" s="1"/>
  <c r="I146" i="25" s="1"/>
  <c r="G146" i="26" s="1"/>
  <c r="I146" i="26" s="1"/>
  <c r="G146" i="27" s="1"/>
  <c r="I146" i="27" s="1"/>
  <c r="G147" i="4"/>
  <c r="I147" i="4" s="1"/>
  <c r="G147" i="17" s="1"/>
  <c r="I147" i="17" s="1"/>
  <c r="G147" i="18" s="1"/>
  <c r="I147" i="18" s="1"/>
  <c r="G147" i="19" s="1"/>
  <c r="I147" i="19" s="1"/>
  <c r="G147" i="20" s="1"/>
  <c r="I147" i="20" s="1"/>
  <c r="G147" i="21" s="1"/>
  <c r="I147" i="21" s="1"/>
  <c r="G147" i="22" s="1"/>
  <c r="I147" i="22" s="1"/>
  <c r="G147" i="23" s="1"/>
  <c r="I147" i="23" s="1"/>
  <c r="G147" i="24" s="1"/>
  <c r="I147" i="24" s="1"/>
  <c r="G147" i="25" s="1"/>
  <c r="I147" i="25" s="1"/>
  <c r="G147" i="26" s="1"/>
  <c r="I147" i="26" s="1"/>
  <c r="G147" i="27" s="1"/>
  <c r="I147" i="27" s="1"/>
  <c r="G148" i="4"/>
  <c r="I148" i="4" s="1"/>
  <c r="G148" i="17" s="1"/>
  <c r="I148" i="17" s="1"/>
  <c r="G148" i="18" s="1"/>
  <c r="I148" i="18" s="1"/>
  <c r="G148" i="19" s="1"/>
  <c r="I148" i="19" s="1"/>
  <c r="G148" i="20" s="1"/>
  <c r="I148" i="20" s="1"/>
  <c r="G148" i="21" s="1"/>
  <c r="I148" i="21" s="1"/>
  <c r="G148" i="22" s="1"/>
  <c r="I148" i="22" s="1"/>
  <c r="G148" i="23" s="1"/>
  <c r="I148" i="23" s="1"/>
  <c r="G148" i="24" s="1"/>
  <c r="I148" i="24" s="1"/>
  <c r="G148" i="25" s="1"/>
  <c r="I148" i="25" s="1"/>
  <c r="G148" i="26" s="1"/>
  <c r="I148" i="26" s="1"/>
  <c r="G148" i="27" s="1"/>
  <c r="I148" i="27" s="1"/>
  <c r="G149" i="4"/>
  <c r="I149" i="4" s="1"/>
  <c r="G149" i="17" s="1"/>
  <c r="I149" i="17" s="1"/>
  <c r="G149" i="18" s="1"/>
  <c r="I149" i="18" s="1"/>
  <c r="G149" i="19" s="1"/>
  <c r="I149" i="19" s="1"/>
  <c r="G149" i="20" s="1"/>
  <c r="I149" i="20" s="1"/>
  <c r="G149" i="21" s="1"/>
  <c r="I149" i="21" s="1"/>
  <c r="G149" i="22" s="1"/>
  <c r="I149" i="22" s="1"/>
  <c r="G149" i="23" s="1"/>
  <c r="I149" i="23" s="1"/>
  <c r="G149" i="24" s="1"/>
  <c r="I149" i="24" s="1"/>
  <c r="G149" i="25" s="1"/>
  <c r="I149" i="25" s="1"/>
  <c r="G149" i="26" s="1"/>
  <c r="I149" i="26" s="1"/>
  <c r="G149" i="27" s="1"/>
  <c r="I149" i="27" s="1"/>
  <c r="G150" i="4"/>
  <c r="I150" i="4" s="1"/>
  <c r="G150" i="17" s="1"/>
  <c r="I150" i="17" s="1"/>
  <c r="G150" i="18" s="1"/>
  <c r="I150" i="18" s="1"/>
  <c r="G150" i="19" s="1"/>
  <c r="I150" i="19" s="1"/>
  <c r="G150" i="20" s="1"/>
  <c r="I150" i="20" s="1"/>
  <c r="G150" i="21" s="1"/>
  <c r="I150" i="21" s="1"/>
  <c r="G150" i="22" s="1"/>
  <c r="I150" i="22" s="1"/>
  <c r="G150" i="23" s="1"/>
  <c r="I150" i="23" s="1"/>
  <c r="G150" i="24" s="1"/>
  <c r="I150" i="24" s="1"/>
  <c r="G150" i="25" s="1"/>
  <c r="I150" i="25" s="1"/>
  <c r="G150" i="26" s="1"/>
  <c r="I150" i="26" s="1"/>
  <c r="G150" i="27" s="1"/>
  <c r="I150" i="27" s="1"/>
  <c r="G151" i="4"/>
  <c r="I151" i="4" s="1"/>
  <c r="G151" i="17" s="1"/>
  <c r="I151" i="17" s="1"/>
  <c r="G151" i="18" s="1"/>
  <c r="I151" i="18" s="1"/>
  <c r="G151" i="19" s="1"/>
  <c r="I151" i="19" s="1"/>
  <c r="G151" i="20" s="1"/>
  <c r="I151" i="20" s="1"/>
  <c r="G151" i="21" s="1"/>
  <c r="I151" i="21" s="1"/>
  <c r="G151" i="22" s="1"/>
  <c r="I151" i="22" s="1"/>
  <c r="G151" i="23" s="1"/>
  <c r="I151" i="23" s="1"/>
  <c r="G151" i="24" s="1"/>
  <c r="I151" i="24" s="1"/>
  <c r="G151" i="25" s="1"/>
  <c r="I151" i="25" s="1"/>
  <c r="G151" i="26" s="1"/>
  <c r="I151" i="26" s="1"/>
  <c r="G151" i="27" s="1"/>
  <c r="I151" i="27" s="1"/>
  <c r="G152" i="4"/>
  <c r="I152" i="4" s="1"/>
  <c r="G152" i="17" s="1"/>
  <c r="I152" i="17" s="1"/>
  <c r="G152" i="18" s="1"/>
  <c r="I152" i="18" s="1"/>
  <c r="G152" i="19" s="1"/>
  <c r="I152" i="19" s="1"/>
  <c r="G152" i="20" s="1"/>
  <c r="I152" i="20" s="1"/>
  <c r="G152" i="21" s="1"/>
  <c r="I152" i="21" s="1"/>
  <c r="G152" i="22" s="1"/>
  <c r="I152" i="22" s="1"/>
  <c r="G152" i="23" s="1"/>
  <c r="I152" i="23" s="1"/>
  <c r="G152" i="24" s="1"/>
  <c r="I152" i="24" s="1"/>
  <c r="G152" i="25" s="1"/>
  <c r="I152" i="25" s="1"/>
  <c r="G152" i="26" s="1"/>
  <c r="I152" i="26" s="1"/>
  <c r="G152" i="27" s="1"/>
  <c r="I152" i="27" s="1"/>
  <c r="G153" i="4"/>
  <c r="I153" i="4" s="1"/>
  <c r="G153" i="17" s="1"/>
  <c r="I153" i="17" s="1"/>
  <c r="G153" i="18" s="1"/>
  <c r="I153" i="18" s="1"/>
  <c r="G153" i="19" s="1"/>
  <c r="I153" i="19" s="1"/>
  <c r="G153" i="20" s="1"/>
  <c r="I153" i="20" s="1"/>
  <c r="G153" i="21" s="1"/>
  <c r="I153" i="21" s="1"/>
  <c r="G153" i="22" s="1"/>
  <c r="I153" i="22" s="1"/>
  <c r="G153" i="23" s="1"/>
  <c r="I153" i="23" s="1"/>
  <c r="G153" i="24" s="1"/>
  <c r="I153" i="24" s="1"/>
  <c r="G153" i="25" s="1"/>
  <c r="I153" i="25" s="1"/>
  <c r="G153" i="26" s="1"/>
  <c r="I153" i="26" s="1"/>
  <c r="G153" i="27" s="1"/>
  <c r="I153" i="27" s="1"/>
  <c r="G154" i="4"/>
  <c r="I154" i="4" s="1"/>
  <c r="G154" i="17" s="1"/>
  <c r="I154" i="17" s="1"/>
  <c r="G154" i="18" s="1"/>
  <c r="I154" i="18" s="1"/>
  <c r="G154" i="19" s="1"/>
  <c r="I154" i="19" s="1"/>
  <c r="G154" i="20" s="1"/>
  <c r="I154" i="20" s="1"/>
  <c r="G154" i="21" s="1"/>
  <c r="I154" i="21" s="1"/>
  <c r="G154" i="22" s="1"/>
  <c r="I154" i="22" s="1"/>
  <c r="G154" i="23" s="1"/>
  <c r="I154" i="23" s="1"/>
  <c r="G154" i="24" s="1"/>
  <c r="I154" i="24" s="1"/>
  <c r="G154" i="25" s="1"/>
  <c r="I154" i="25" s="1"/>
  <c r="G154" i="26" s="1"/>
  <c r="I154" i="26" s="1"/>
  <c r="G154" i="27" s="1"/>
  <c r="I154" i="27" s="1"/>
  <c r="G155" i="4"/>
  <c r="I155" i="4" s="1"/>
  <c r="G155" i="17" s="1"/>
  <c r="I155" i="17" s="1"/>
  <c r="G155" i="18" s="1"/>
  <c r="I155" i="18" s="1"/>
  <c r="G155" i="19" s="1"/>
  <c r="I155" i="19" s="1"/>
  <c r="G155" i="20" s="1"/>
  <c r="I155" i="20" s="1"/>
  <c r="G155" i="21" s="1"/>
  <c r="I155" i="21" s="1"/>
  <c r="G155" i="22" s="1"/>
  <c r="I155" i="22" s="1"/>
  <c r="G155" i="23" s="1"/>
  <c r="I155" i="23" s="1"/>
  <c r="G155" i="24" s="1"/>
  <c r="I155" i="24" s="1"/>
  <c r="G155" i="25" s="1"/>
  <c r="I155" i="25" s="1"/>
  <c r="G155" i="26" s="1"/>
  <c r="I155" i="26" s="1"/>
  <c r="G155" i="27" s="1"/>
  <c r="I155" i="27" s="1"/>
  <c r="G156" i="4"/>
  <c r="I156" i="4" s="1"/>
  <c r="G156" i="17" s="1"/>
  <c r="I156" i="17" s="1"/>
  <c r="G156" i="18" s="1"/>
  <c r="I156" i="18" s="1"/>
  <c r="G156" i="19" s="1"/>
  <c r="I156" i="19" s="1"/>
  <c r="G156" i="20" s="1"/>
  <c r="I156" i="20" s="1"/>
  <c r="G156" i="21" s="1"/>
  <c r="I156" i="21" s="1"/>
  <c r="G156" i="22" s="1"/>
  <c r="I156" i="22" s="1"/>
  <c r="G156" i="23" s="1"/>
  <c r="I156" i="23" s="1"/>
  <c r="G156" i="24" s="1"/>
  <c r="I156" i="24" s="1"/>
  <c r="G156" i="25" s="1"/>
  <c r="I156" i="25" s="1"/>
  <c r="G156" i="26" s="1"/>
  <c r="I156" i="26" s="1"/>
  <c r="G156" i="27" s="1"/>
  <c r="I156" i="27" s="1"/>
  <c r="G157" i="4"/>
  <c r="I157" i="4" s="1"/>
  <c r="G157" i="17" s="1"/>
  <c r="I157" i="17" s="1"/>
  <c r="G157" i="18" s="1"/>
  <c r="I157" i="18" s="1"/>
  <c r="G157" i="19" s="1"/>
  <c r="I157" i="19" s="1"/>
  <c r="G157" i="20" s="1"/>
  <c r="I157" i="20" s="1"/>
  <c r="G157" i="21" s="1"/>
  <c r="I157" i="21" s="1"/>
  <c r="G157" i="22" s="1"/>
  <c r="I157" i="22" s="1"/>
  <c r="G157" i="23" s="1"/>
  <c r="I157" i="23" s="1"/>
  <c r="G157" i="24" s="1"/>
  <c r="I157" i="24" s="1"/>
  <c r="G157" i="25" s="1"/>
  <c r="I157" i="25" s="1"/>
  <c r="G157" i="26" s="1"/>
  <c r="I157" i="26" s="1"/>
  <c r="G157" i="27" s="1"/>
  <c r="I157" i="27" s="1"/>
  <c r="G158" i="4"/>
  <c r="I158" i="4" s="1"/>
  <c r="G158" i="17" s="1"/>
  <c r="I158" i="17" s="1"/>
  <c r="G158" i="18" s="1"/>
  <c r="I158" i="18" s="1"/>
  <c r="G158" i="19" s="1"/>
  <c r="I158" i="19" s="1"/>
  <c r="G158" i="20" s="1"/>
  <c r="I158" i="20" s="1"/>
  <c r="G158" i="21" s="1"/>
  <c r="I158" i="21" s="1"/>
  <c r="G158" i="22" s="1"/>
  <c r="I158" i="22" s="1"/>
  <c r="G158" i="23" s="1"/>
  <c r="I158" i="23" s="1"/>
  <c r="G158" i="24" s="1"/>
  <c r="I158" i="24" s="1"/>
  <c r="G158" i="25" s="1"/>
  <c r="I158" i="25" s="1"/>
  <c r="G158" i="26" s="1"/>
  <c r="I158" i="26" s="1"/>
  <c r="G158" i="27" s="1"/>
  <c r="I158" i="27" s="1"/>
  <c r="G159" i="4"/>
  <c r="I159" i="4" s="1"/>
  <c r="G159" i="17" s="1"/>
  <c r="I159" i="17" s="1"/>
  <c r="G159" i="18" s="1"/>
  <c r="I159" i="18" s="1"/>
  <c r="G159" i="19" s="1"/>
  <c r="I159" i="19" s="1"/>
  <c r="G159" i="20" s="1"/>
  <c r="I159" i="20" s="1"/>
  <c r="G159" i="21" s="1"/>
  <c r="I159" i="21" s="1"/>
  <c r="G159" i="22" s="1"/>
  <c r="I159" i="22" s="1"/>
  <c r="G159" i="23" s="1"/>
  <c r="I159" i="23" s="1"/>
  <c r="G159" i="24" s="1"/>
  <c r="I159" i="24" s="1"/>
  <c r="G159" i="25" s="1"/>
  <c r="I159" i="25" s="1"/>
  <c r="G159" i="26" s="1"/>
  <c r="I159" i="26" s="1"/>
  <c r="G159" i="27" s="1"/>
  <c r="I159" i="27" s="1"/>
  <c r="I160" i="4"/>
  <c r="G160" i="17" s="1"/>
  <c r="I160" i="17" s="1"/>
  <c r="G160" i="18" s="1"/>
  <c r="I160" i="18" s="1"/>
  <c r="G160" i="19" s="1"/>
  <c r="I160" i="19" s="1"/>
  <c r="G160" i="20" s="1"/>
  <c r="I160" i="20" s="1"/>
  <c r="G160" i="21" s="1"/>
  <c r="I160" i="21" s="1"/>
  <c r="G160" i="22" s="1"/>
  <c r="I160" i="22" s="1"/>
  <c r="G160" i="23" s="1"/>
  <c r="I160" i="23" s="1"/>
  <c r="G160" i="24" s="1"/>
  <c r="I160" i="24" s="1"/>
  <c r="G160" i="25" s="1"/>
  <c r="I160" i="25" s="1"/>
  <c r="G160" i="26" s="1"/>
  <c r="I160" i="26" s="1"/>
  <c r="G160" i="27" s="1"/>
  <c r="I160" i="27" s="1"/>
  <c r="G161" i="4"/>
  <c r="I161" i="4" s="1"/>
  <c r="G161" i="17" s="1"/>
  <c r="I161" i="17" s="1"/>
  <c r="G161" i="18" s="1"/>
  <c r="I161" i="18" s="1"/>
  <c r="G161" i="19" s="1"/>
  <c r="I161" i="19" s="1"/>
  <c r="G161" i="20" s="1"/>
  <c r="I161" i="20" s="1"/>
  <c r="G161" i="21" s="1"/>
  <c r="I161" i="21" s="1"/>
  <c r="G161" i="22" s="1"/>
  <c r="I161" i="22" s="1"/>
  <c r="G161" i="23" s="1"/>
  <c r="I161" i="23" s="1"/>
  <c r="G161" i="24" s="1"/>
  <c r="I161" i="24" s="1"/>
  <c r="G161" i="25" s="1"/>
  <c r="I161" i="25" s="1"/>
  <c r="G161" i="26" s="1"/>
  <c r="I161" i="26" s="1"/>
  <c r="G161" i="27" s="1"/>
  <c r="I161" i="27" s="1"/>
  <c r="G162" i="4"/>
  <c r="I162" i="4" s="1"/>
  <c r="G162" i="17" s="1"/>
  <c r="I162" i="17" s="1"/>
  <c r="G162" i="18" s="1"/>
  <c r="I162" i="18" s="1"/>
  <c r="G162" i="19" s="1"/>
  <c r="I162" i="19" s="1"/>
  <c r="G162" i="20" s="1"/>
  <c r="I162" i="20" s="1"/>
  <c r="G162" i="21" s="1"/>
  <c r="I162" i="21" s="1"/>
  <c r="G162" i="22" s="1"/>
  <c r="I162" i="22" s="1"/>
  <c r="G162" i="23" s="1"/>
  <c r="I162" i="23" s="1"/>
  <c r="G162" i="24" s="1"/>
  <c r="I162" i="24" s="1"/>
  <c r="G162" i="25" s="1"/>
  <c r="I162" i="25" s="1"/>
  <c r="G162" i="26" s="1"/>
  <c r="I162" i="26" s="1"/>
  <c r="G162" i="27" s="1"/>
  <c r="I162" i="27" s="1"/>
  <c r="G163" i="4"/>
  <c r="I163" i="4" s="1"/>
  <c r="G163" i="17" s="1"/>
  <c r="I163" i="17" s="1"/>
  <c r="G163" i="18" s="1"/>
  <c r="I163" i="18" s="1"/>
  <c r="G163" i="19" s="1"/>
  <c r="I163" i="19" s="1"/>
  <c r="G163" i="20" s="1"/>
  <c r="I163" i="20" s="1"/>
  <c r="G163" i="21" s="1"/>
  <c r="I163" i="21" s="1"/>
  <c r="G163" i="22" s="1"/>
  <c r="I163" i="22" s="1"/>
  <c r="G163" i="23" s="1"/>
  <c r="I163" i="23" s="1"/>
  <c r="G163" i="24" s="1"/>
  <c r="I163" i="24" s="1"/>
  <c r="G163" i="25" s="1"/>
  <c r="I163" i="25" s="1"/>
  <c r="G163" i="26" s="1"/>
  <c r="I163" i="26" s="1"/>
  <c r="G163" i="27" s="1"/>
  <c r="I163" i="27" s="1"/>
  <c r="G164" i="4"/>
  <c r="I164" i="4" s="1"/>
  <c r="G164" i="17" s="1"/>
  <c r="I164" i="17" s="1"/>
  <c r="G164" i="18" s="1"/>
  <c r="I164" i="18" s="1"/>
  <c r="G164" i="19" s="1"/>
  <c r="I164" i="19" s="1"/>
  <c r="G164" i="20" s="1"/>
  <c r="I164" i="20" s="1"/>
  <c r="G164" i="21" s="1"/>
  <c r="I164" i="21" s="1"/>
  <c r="G164" i="22" s="1"/>
  <c r="I164" i="22" s="1"/>
  <c r="G164" i="23" s="1"/>
  <c r="I164" i="23" s="1"/>
  <c r="G164" i="24" s="1"/>
  <c r="I164" i="24" s="1"/>
  <c r="G164" i="25" s="1"/>
  <c r="I164" i="25" s="1"/>
  <c r="G164" i="26" s="1"/>
  <c r="I164" i="26" s="1"/>
  <c r="G164" i="27" s="1"/>
  <c r="I164" i="27" s="1"/>
  <c r="G165" i="4"/>
  <c r="I165" i="4" s="1"/>
  <c r="G165" i="17" s="1"/>
  <c r="I165" i="17" s="1"/>
  <c r="G165" i="18" s="1"/>
  <c r="I165" i="18" s="1"/>
  <c r="G165" i="19" s="1"/>
  <c r="I165" i="19" s="1"/>
  <c r="G165" i="20" s="1"/>
  <c r="I165" i="20" s="1"/>
  <c r="G165" i="21" s="1"/>
  <c r="I165" i="21" s="1"/>
  <c r="G165" i="22" s="1"/>
  <c r="I165" i="22" s="1"/>
  <c r="G165" i="23" s="1"/>
  <c r="I165" i="23" s="1"/>
  <c r="G165" i="24" s="1"/>
  <c r="I165" i="24" s="1"/>
  <c r="G165" i="25" s="1"/>
  <c r="I165" i="25" s="1"/>
  <c r="G165" i="26" s="1"/>
  <c r="I165" i="26" s="1"/>
  <c r="G165" i="27" s="1"/>
  <c r="I165" i="27" s="1"/>
  <c r="G166" i="4"/>
  <c r="I166" i="4" s="1"/>
  <c r="G166" i="17" s="1"/>
  <c r="I166" i="17" s="1"/>
  <c r="G166" i="18" s="1"/>
  <c r="I166" i="18" s="1"/>
  <c r="G166" i="19" s="1"/>
  <c r="I166" i="19" s="1"/>
  <c r="G166" i="20" s="1"/>
  <c r="I166" i="20" s="1"/>
  <c r="G166" i="21" s="1"/>
  <c r="I166" i="21" s="1"/>
  <c r="G166" i="22" s="1"/>
  <c r="I166" i="22" s="1"/>
  <c r="G166" i="23" s="1"/>
  <c r="I166" i="23" s="1"/>
  <c r="G166" i="24" s="1"/>
  <c r="I166" i="24" s="1"/>
  <c r="G166" i="25" s="1"/>
  <c r="I166" i="25" s="1"/>
  <c r="G166" i="26" s="1"/>
  <c r="I166" i="26" s="1"/>
  <c r="G166" i="27" s="1"/>
  <c r="I166" i="27" s="1"/>
  <c r="G167" i="4"/>
  <c r="I167" i="4" s="1"/>
  <c r="G167" i="17" s="1"/>
  <c r="I167" i="17" s="1"/>
  <c r="G167" i="18" s="1"/>
  <c r="I167" i="18" s="1"/>
  <c r="G167" i="19" s="1"/>
  <c r="I167" i="19" s="1"/>
  <c r="G167" i="20" s="1"/>
  <c r="I167" i="20" s="1"/>
  <c r="G167" i="21" s="1"/>
  <c r="I167" i="21" s="1"/>
  <c r="G167" i="22" s="1"/>
  <c r="I167" i="22" s="1"/>
  <c r="G167" i="23" s="1"/>
  <c r="I167" i="23" s="1"/>
  <c r="G167" i="24" s="1"/>
  <c r="I167" i="24" s="1"/>
  <c r="G167" i="25" s="1"/>
  <c r="I167" i="25" s="1"/>
  <c r="G167" i="26" s="1"/>
  <c r="I167" i="26" s="1"/>
  <c r="G167" i="27" s="1"/>
  <c r="I167" i="27" s="1"/>
  <c r="G168" i="4"/>
  <c r="I168" i="4" s="1"/>
  <c r="G168" i="17" s="1"/>
  <c r="I168" i="17" s="1"/>
  <c r="G168" i="18" s="1"/>
  <c r="I168" i="18" s="1"/>
  <c r="G168" i="19" s="1"/>
  <c r="I168" i="19" s="1"/>
  <c r="G168" i="20" s="1"/>
  <c r="I168" i="20" s="1"/>
  <c r="G168" i="21" s="1"/>
  <c r="I168" i="21" s="1"/>
  <c r="G168" i="22" s="1"/>
  <c r="I168" i="22" s="1"/>
  <c r="G168" i="23" s="1"/>
  <c r="I168" i="23" s="1"/>
  <c r="G168" i="24" s="1"/>
  <c r="I168" i="24" s="1"/>
  <c r="G168" i="25" s="1"/>
  <c r="I168" i="25" s="1"/>
  <c r="G168" i="26" s="1"/>
  <c r="I168" i="26" s="1"/>
  <c r="G168" i="27" s="1"/>
  <c r="I168" i="27" s="1"/>
  <c r="G136" i="4"/>
  <c r="I136" i="4" s="1"/>
  <c r="G136" i="17" s="1"/>
  <c r="I136" i="17" s="1"/>
  <c r="G136" i="18" s="1"/>
  <c r="I136" i="18" s="1"/>
  <c r="G136" i="19" s="1"/>
  <c r="I136" i="19" s="1"/>
  <c r="G136" i="20" s="1"/>
  <c r="I136" i="20" s="1"/>
  <c r="G136" i="21" s="1"/>
  <c r="I136" i="21" s="1"/>
  <c r="G136" i="22" s="1"/>
  <c r="I136" i="22" s="1"/>
  <c r="G136" i="23" s="1"/>
  <c r="I136" i="23" s="1"/>
  <c r="G136" i="24" s="1"/>
  <c r="I136" i="24" s="1"/>
  <c r="G136" i="25" s="1"/>
  <c r="I136" i="25" s="1"/>
  <c r="G136" i="26" s="1"/>
  <c r="I136" i="26" s="1"/>
  <c r="G136" i="27" s="1"/>
  <c r="I136" i="27" s="1"/>
  <c r="G137" i="4"/>
  <c r="I137" i="4" s="1"/>
  <c r="G137" i="17" s="1"/>
  <c r="I137" i="17" s="1"/>
  <c r="G137" i="18" s="1"/>
  <c r="I137" i="18" s="1"/>
  <c r="G137" i="19" s="1"/>
  <c r="I137" i="19" s="1"/>
  <c r="G137" i="20" s="1"/>
  <c r="I137" i="20" s="1"/>
  <c r="G137" i="21" s="1"/>
  <c r="I137" i="21" s="1"/>
  <c r="G137" i="22" s="1"/>
  <c r="I137" i="22" s="1"/>
  <c r="G137" i="23" s="1"/>
  <c r="I137" i="23" s="1"/>
  <c r="G137" i="24" s="1"/>
  <c r="I137" i="24" s="1"/>
  <c r="G137" i="25" s="1"/>
  <c r="I137" i="25" s="1"/>
  <c r="G137" i="26" s="1"/>
  <c r="I137" i="26" s="1"/>
  <c r="G137" i="27" s="1"/>
  <c r="I137" i="27" s="1"/>
  <c r="G169" i="4"/>
  <c r="I169" i="4" s="1"/>
  <c r="G169" i="17" s="1"/>
  <c r="I169" i="17" s="1"/>
  <c r="G169" i="18" s="1"/>
  <c r="I169" i="18" s="1"/>
  <c r="G169" i="19" s="1"/>
  <c r="I169" i="19" s="1"/>
  <c r="G169" i="20" s="1"/>
  <c r="I169" i="20" s="1"/>
  <c r="G169" i="21" s="1"/>
  <c r="I169" i="21" s="1"/>
  <c r="G169" i="22" s="1"/>
  <c r="I169" i="22" s="1"/>
  <c r="G169" i="23" s="1"/>
  <c r="I169" i="23" s="1"/>
  <c r="G169" i="24" s="1"/>
  <c r="I169" i="24" s="1"/>
  <c r="G169" i="25" s="1"/>
  <c r="I169" i="25" s="1"/>
  <c r="G169" i="26" s="1"/>
  <c r="I169" i="26" s="1"/>
  <c r="G169" i="27" s="1"/>
  <c r="I169" i="27" s="1"/>
  <c r="G170" i="4"/>
  <c r="I170" i="4" s="1"/>
  <c r="G170" i="17" s="1"/>
  <c r="I170" i="17" s="1"/>
  <c r="G170" i="18" s="1"/>
  <c r="I170" i="18" s="1"/>
  <c r="G170" i="19" s="1"/>
  <c r="I170" i="19" s="1"/>
  <c r="G170" i="20" s="1"/>
  <c r="I170" i="20" s="1"/>
  <c r="G170" i="21" s="1"/>
  <c r="I170" i="21" s="1"/>
  <c r="G170" i="22" s="1"/>
  <c r="I170" i="22" s="1"/>
  <c r="G170" i="23" s="1"/>
  <c r="I170" i="23" s="1"/>
  <c r="G170" i="24" s="1"/>
  <c r="I170" i="24" s="1"/>
  <c r="G170" i="25" s="1"/>
  <c r="I170" i="25" s="1"/>
  <c r="G170" i="26" s="1"/>
  <c r="I170" i="26" s="1"/>
  <c r="G170" i="27" s="1"/>
  <c r="I170" i="27" s="1"/>
  <c r="G171" i="4"/>
  <c r="I171" i="4" s="1"/>
  <c r="G171" i="17" s="1"/>
  <c r="I171" i="17" s="1"/>
  <c r="G171" i="18" s="1"/>
  <c r="I171" i="18" s="1"/>
  <c r="G171" i="19" s="1"/>
  <c r="I171" i="19" s="1"/>
  <c r="G171" i="20" s="1"/>
  <c r="I171" i="20" s="1"/>
  <c r="G171" i="21" s="1"/>
  <c r="I171" i="21" s="1"/>
  <c r="G171" i="22" s="1"/>
  <c r="I171" i="22" s="1"/>
  <c r="G171" i="23" s="1"/>
  <c r="I171" i="23" s="1"/>
  <c r="G171" i="24" s="1"/>
  <c r="I171" i="24" s="1"/>
  <c r="G171" i="25" s="1"/>
  <c r="I171" i="25" s="1"/>
  <c r="G171" i="26" s="1"/>
  <c r="I171" i="26" s="1"/>
  <c r="G171" i="27" s="1"/>
  <c r="I171" i="27" s="1"/>
  <c r="G172" i="4"/>
  <c r="I172" i="4" s="1"/>
  <c r="G172" i="17" s="1"/>
  <c r="I172" i="17" s="1"/>
  <c r="G172" i="18" s="1"/>
  <c r="I172" i="18" s="1"/>
  <c r="G172" i="19" s="1"/>
  <c r="I172" i="19" s="1"/>
  <c r="G172" i="20" s="1"/>
  <c r="I172" i="20" s="1"/>
  <c r="G172" i="21" s="1"/>
  <c r="I172" i="21" s="1"/>
  <c r="G172" i="22" s="1"/>
  <c r="I172" i="22" s="1"/>
  <c r="G172" i="23" s="1"/>
  <c r="I172" i="23" s="1"/>
  <c r="G172" i="24" s="1"/>
  <c r="I172" i="24" s="1"/>
  <c r="G172" i="25" s="1"/>
  <c r="I172" i="25" s="1"/>
  <c r="G172" i="26" s="1"/>
  <c r="I172" i="26" s="1"/>
  <c r="G172" i="27" s="1"/>
  <c r="I172" i="27" s="1"/>
  <c r="G173" i="4"/>
  <c r="I173" i="4" s="1"/>
  <c r="G173" i="17" s="1"/>
  <c r="I173" i="17" s="1"/>
  <c r="G173" i="18" s="1"/>
  <c r="I173" i="18" s="1"/>
  <c r="G173" i="19" s="1"/>
  <c r="I173" i="19" s="1"/>
  <c r="G173" i="20" s="1"/>
  <c r="I173" i="20" s="1"/>
  <c r="G173" i="21" s="1"/>
  <c r="I173" i="21" s="1"/>
  <c r="G173" i="22" s="1"/>
  <c r="I173" i="22" s="1"/>
  <c r="G173" i="23" s="1"/>
  <c r="I173" i="23" s="1"/>
  <c r="G173" i="24" s="1"/>
  <c r="I173" i="24" s="1"/>
  <c r="G173" i="25" s="1"/>
  <c r="I173" i="25" s="1"/>
  <c r="G173" i="26" s="1"/>
  <c r="I173" i="26" s="1"/>
  <c r="G173" i="27" s="1"/>
  <c r="I173" i="27" s="1"/>
  <c r="G174" i="17"/>
  <c r="I174" i="17" s="1"/>
  <c r="G174" i="18" s="1"/>
  <c r="I174" i="18" s="1"/>
  <c r="G174" i="19" s="1"/>
  <c r="I174" i="19" s="1"/>
  <c r="G174" i="20" s="1"/>
  <c r="I174" i="20" s="1"/>
  <c r="G174" i="21" s="1"/>
  <c r="I174" i="21" s="1"/>
  <c r="G174" i="22" s="1"/>
  <c r="I174" i="22" s="1"/>
  <c r="G174" i="23" s="1"/>
  <c r="I174" i="23" s="1"/>
  <c r="G174" i="24" s="1"/>
  <c r="I174" i="24" s="1"/>
  <c r="G174" i="25" s="1"/>
  <c r="I174" i="25" s="1"/>
  <c r="G174" i="26" s="1"/>
  <c r="I174" i="26" s="1"/>
  <c r="G174" i="27" s="1"/>
  <c r="I174" i="27" s="1"/>
  <c r="G175" i="4"/>
  <c r="I175" i="4" s="1"/>
  <c r="G175" i="17" s="1"/>
  <c r="I175" i="17" s="1"/>
  <c r="G175" i="18" s="1"/>
  <c r="I175" i="18" s="1"/>
  <c r="G175" i="19" s="1"/>
  <c r="I175" i="19" s="1"/>
  <c r="G175" i="20" s="1"/>
  <c r="I175" i="20" s="1"/>
  <c r="G175" i="21" s="1"/>
  <c r="I175" i="21" s="1"/>
  <c r="G175" i="22" s="1"/>
  <c r="I175" i="22" s="1"/>
  <c r="G175" i="23" s="1"/>
  <c r="I175" i="23" s="1"/>
  <c r="G175" i="24" s="1"/>
  <c r="I175" i="24" s="1"/>
  <c r="G175" i="25" s="1"/>
  <c r="I175" i="25" s="1"/>
  <c r="G175" i="26" s="1"/>
  <c r="I175" i="26" s="1"/>
  <c r="G175" i="27" s="1"/>
  <c r="I175" i="27" s="1"/>
  <c r="G176" i="4"/>
  <c r="I176" i="4" s="1"/>
  <c r="G176" i="17" s="1"/>
  <c r="I176" i="17" s="1"/>
  <c r="G176" i="18" s="1"/>
  <c r="I176" i="18" s="1"/>
  <c r="G176" i="19" s="1"/>
  <c r="I176" i="19" s="1"/>
  <c r="G176" i="20" s="1"/>
  <c r="I176" i="20" s="1"/>
  <c r="G176" i="21" s="1"/>
  <c r="I176" i="21" s="1"/>
  <c r="G176" i="22" s="1"/>
  <c r="I176" i="22" s="1"/>
  <c r="G176" i="23" s="1"/>
  <c r="I176" i="23" s="1"/>
  <c r="G176" i="24" s="1"/>
  <c r="I176" i="24" s="1"/>
  <c r="G176" i="25" s="1"/>
  <c r="I176" i="25" s="1"/>
  <c r="G176" i="26" s="1"/>
  <c r="I176" i="26" s="1"/>
  <c r="G176" i="27" s="1"/>
  <c r="I176" i="27" s="1"/>
  <c r="G177" i="4"/>
  <c r="I177" i="4" s="1"/>
  <c r="G177" i="17" s="1"/>
  <c r="I177" i="17" s="1"/>
  <c r="G177" i="18" s="1"/>
  <c r="I177" i="18" s="1"/>
  <c r="G177" i="19" s="1"/>
  <c r="I177" i="19" s="1"/>
  <c r="G177" i="20" s="1"/>
  <c r="I177" i="20" s="1"/>
  <c r="G177" i="21" s="1"/>
  <c r="I177" i="21" s="1"/>
  <c r="G177" i="22" s="1"/>
  <c r="I177" i="22" s="1"/>
  <c r="G177" i="23" s="1"/>
  <c r="I177" i="23" s="1"/>
  <c r="G177" i="24" s="1"/>
  <c r="I177" i="24" s="1"/>
  <c r="G177" i="25" s="1"/>
  <c r="I177" i="25" s="1"/>
  <c r="G177" i="26" s="1"/>
  <c r="I177" i="26" s="1"/>
  <c r="G177" i="27" s="1"/>
  <c r="I177" i="27" s="1"/>
  <c r="G178" i="4"/>
  <c r="I178" i="4" s="1"/>
  <c r="G178" i="17" s="1"/>
  <c r="I178" i="17" s="1"/>
  <c r="G178" i="18" s="1"/>
  <c r="I178" i="18" s="1"/>
  <c r="G178" i="19" s="1"/>
  <c r="I178" i="19" s="1"/>
  <c r="G178" i="20" s="1"/>
  <c r="I178" i="20" s="1"/>
  <c r="G178" i="21" s="1"/>
  <c r="I178" i="21" s="1"/>
  <c r="G178" i="22" s="1"/>
  <c r="I178" i="22" s="1"/>
  <c r="G178" i="23" s="1"/>
  <c r="I178" i="23" s="1"/>
  <c r="G178" i="24" s="1"/>
  <c r="I178" i="24" s="1"/>
  <c r="G178" i="25" s="1"/>
  <c r="I178" i="25" s="1"/>
  <c r="G178" i="26" s="1"/>
  <c r="I178" i="26" s="1"/>
  <c r="G178" i="27" s="1"/>
  <c r="I178" i="27" s="1"/>
  <c r="G179" i="4"/>
  <c r="I179" i="4" s="1"/>
  <c r="G179" i="17" s="1"/>
  <c r="I179" i="17" s="1"/>
  <c r="G179" i="18" s="1"/>
  <c r="I179" i="18" s="1"/>
  <c r="G179" i="19" s="1"/>
  <c r="I179" i="19" s="1"/>
  <c r="G179" i="20" s="1"/>
  <c r="I179" i="20" s="1"/>
  <c r="G179" i="21" s="1"/>
  <c r="I179" i="21" s="1"/>
  <c r="G179" i="22" s="1"/>
  <c r="I179" i="22" s="1"/>
  <c r="G179" i="23" s="1"/>
  <c r="I179" i="23" s="1"/>
  <c r="G179" i="24" s="1"/>
  <c r="I179" i="24" s="1"/>
  <c r="G179" i="25" s="1"/>
  <c r="I179" i="25" s="1"/>
  <c r="G179" i="26" s="1"/>
  <c r="I179" i="26" s="1"/>
  <c r="G179" i="27" s="1"/>
  <c r="I179" i="27" s="1"/>
  <c r="G180" i="4"/>
  <c r="I180" i="4" s="1"/>
  <c r="G180" i="17" s="1"/>
  <c r="I180" i="17" s="1"/>
  <c r="G180" i="18" s="1"/>
  <c r="I180" i="18" s="1"/>
  <c r="G180" i="19" s="1"/>
  <c r="I180" i="19" s="1"/>
  <c r="G180" i="20" s="1"/>
  <c r="I180" i="20" s="1"/>
  <c r="G180" i="21" s="1"/>
  <c r="I180" i="21" s="1"/>
  <c r="G180" i="22" s="1"/>
  <c r="I180" i="22" s="1"/>
  <c r="G180" i="23" s="1"/>
  <c r="I180" i="23" s="1"/>
  <c r="G180" i="24" s="1"/>
  <c r="I180" i="24" s="1"/>
  <c r="G180" i="25" s="1"/>
  <c r="I180" i="25" s="1"/>
  <c r="G180" i="26" s="1"/>
  <c r="I180" i="26" s="1"/>
  <c r="G180" i="27" s="1"/>
  <c r="I180" i="27" s="1"/>
  <c r="G181" i="4"/>
  <c r="I181" i="4" s="1"/>
  <c r="G181" i="17" s="1"/>
  <c r="I181" i="17" s="1"/>
  <c r="G181" i="18" s="1"/>
  <c r="I181" i="18" s="1"/>
  <c r="G181" i="19" s="1"/>
  <c r="I181" i="19" s="1"/>
  <c r="G181" i="20" s="1"/>
  <c r="I181" i="20" s="1"/>
  <c r="G181" i="21" s="1"/>
  <c r="I181" i="21" s="1"/>
  <c r="G181" i="22" s="1"/>
  <c r="I181" i="22" s="1"/>
  <c r="G181" i="23" s="1"/>
  <c r="I181" i="23" s="1"/>
  <c r="G181" i="24" s="1"/>
  <c r="I181" i="24" s="1"/>
  <c r="G181" i="25" s="1"/>
  <c r="I181" i="25" s="1"/>
  <c r="G181" i="26" s="1"/>
  <c r="I181" i="26" s="1"/>
  <c r="G181" i="27" s="1"/>
  <c r="I181" i="27" s="1"/>
  <c r="G182" i="4"/>
  <c r="I182" i="4" s="1"/>
  <c r="G182" i="17" s="1"/>
  <c r="I182" i="17" s="1"/>
  <c r="G182" i="18" s="1"/>
  <c r="I182" i="18" s="1"/>
  <c r="G182" i="19" s="1"/>
  <c r="I182" i="19" s="1"/>
  <c r="G182" i="20" s="1"/>
  <c r="I182" i="20" s="1"/>
  <c r="G182" i="21" s="1"/>
  <c r="I182" i="21" s="1"/>
  <c r="G182" i="22" s="1"/>
  <c r="I182" i="22" s="1"/>
  <c r="G182" i="23" s="1"/>
  <c r="I182" i="23" s="1"/>
  <c r="G182" i="24" s="1"/>
  <c r="I182" i="24" s="1"/>
  <c r="G182" i="25" s="1"/>
  <c r="I182" i="25" s="1"/>
  <c r="G182" i="26" s="1"/>
  <c r="I182" i="26" s="1"/>
  <c r="G182" i="27" s="1"/>
  <c r="I182" i="27" s="1"/>
  <c r="G183" i="4"/>
  <c r="I183" i="4" s="1"/>
  <c r="G183" i="17" s="1"/>
  <c r="I183" i="17" s="1"/>
  <c r="G183" i="18" s="1"/>
  <c r="I183" i="18" s="1"/>
  <c r="G183" i="19" s="1"/>
  <c r="I183" i="19" s="1"/>
  <c r="G183" i="20" s="1"/>
  <c r="I183" i="20" s="1"/>
  <c r="G183" i="21" s="1"/>
  <c r="I183" i="21" s="1"/>
  <c r="G183" i="22" s="1"/>
  <c r="I183" i="22" s="1"/>
  <c r="G183" i="23" s="1"/>
  <c r="I183" i="23" s="1"/>
  <c r="G183" i="24" s="1"/>
  <c r="I183" i="24" s="1"/>
  <c r="G183" i="25" s="1"/>
  <c r="I183" i="25" s="1"/>
  <c r="G183" i="26" s="1"/>
  <c r="I183" i="26" s="1"/>
  <c r="G183" i="27" s="1"/>
  <c r="I183" i="27" s="1"/>
  <c r="G184" i="4"/>
  <c r="I184" i="4" s="1"/>
  <c r="G184" i="17" s="1"/>
  <c r="I184" i="17" s="1"/>
  <c r="G184" i="18" s="1"/>
  <c r="I184" i="18" s="1"/>
  <c r="G184" i="19" s="1"/>
  <c r="I184" i="19" s="1"/>
  <c r="G184" i="20" s="1"/>
  <c r="I184" i="20" s="1"/>
  <c r="G184" i="21" s="1"/>
  <c r="I184" i="21" s="1"/>
  <c r="G184" i="22" s="1"/>
  <c r="I184" i="22" s="1"/>
  <c r="G184" i="23" s="1"/>
  <c r="I184" i="23" s="1"/>
  <c r="G184" i="24" s="1"/>
  <c r="I184" i="24" s="1"/>
  <c r="G184" i="25" s="1"/>
  <c r="I184" i="25" s="1"/>
  <c r="G184" i="26" s="1"/>
  <c r="I184" i="26" s="1"/>
  <c r="G184" i="27" s="1"/>
  <c r="I184" i="27" s="1"/>
  <c r="G185" i="4"/>
  <c r="I185" i="4" s="1"/>
  <c r="G185" i="17" s="1"/>
  <c r="I185" i="17" s="1"/>
  <c r="G185" i="18" s="1"/>
  <c r="I185" i="18" s="1"/>
  <c r="G185" i="19" s="1"/>
  <c r="I185" i="19" s="1"/>
  <c r="G185" i="20" s="1"/>
  <c r="I185" i="20" s="1"/>
  <c r="G185" i="21" s="1"/>
  <c r="I185" i="21" s="1"/>
  <c r="G185" i="22" s="1"/>
  <c r="I185" i="22" s="1"/>
  <c r="G185" i="23" s="1"/>
  <c r="I185" i="23" s="1"/>
  <c r="G185" i="24" s="1"/>
  <c r="I185" i="24" s="1"/>
  <c r="G185" i="25" s="1"/>
  <c r="I185" i="25" s="1"/>
  <c r="G185" i="26" s="1"/>
  <c r="I185" i="26" s="1"/>
  <c r="G185" i="27" s="1"/>
  <c r="I185" i="27" s="1"/>
  <c r="G186" i="4"/>
  <c r="I186" i="4" s="1"/>
  <c r="G186" i="17" s="1"/>
  <c r="I186" i="17" s="1"/>
  <c r="G186" i="18" s="1"/>
  <c r="I186" i="18" s="1"/>
  <c r="G186" i="19" s="1"/>
  <c r="I186" i="19" s="1"/>
  <c r="G186" i="20" s="1"/>
  <c r="I186" i="20" s="1"/>
  <c r="G186" i="21" s="1"/>
  <c r="I186" i="21" s="1"/>
  <c r="G186" i="22" s="1"/>
  <c r="I186" i="22" s="1"/>
  <c r="G186" i="23" s="1"/>
  <c r="I186" i="23" s="1"/>
  <c r="G186" i="24" s="1"/>
  <c r="I186" i="24" s="1"/>
  <c r="G186" i="25" s="1"/>
  <c r="I186" i="25" s="1"/>
  <c r="G186" i="26" s="1"/>
  <c r="I186" i="26" s="1"/>
  <c r="G186" i="27" s="1"/>
  <c r="I186" i="27" s="1"/>
  <c r="G187" i="4"/>
  <c r="I187" i="4" s="1"/>
  <c r="G187" i="17" s="1"/>
  <c r="I187" i="17" s="1"/>
  <c r="G187" i="18" s="1"/>
  <c r="I187" i="18" s="1"/>
  <c r="G187" i="19" s="1"/>
  <c r="I187" i="19" s="1"/>
  <c r="G187" i="20" s="1"/>
  <c r="I187" i="20" s="1"/>
  <c r="G187" i="21" s="1"/>
  <c r="I187" i="21" s="1"/>
  <c r="G187" i="22" s="1"/>
  <c r="I187" i="22" s="1"/>
  <c r="G187" i="23" s="1"/>
  <c r="I187" i="23" s="1"/>
  <c r="G187" i="24" s="1"/>
  <c r="I187" i="24" s="1"/>
  <c r="G187" i="25" s="1"/>
  <c r="I187" i="25" s="1"/>
  <c r="G187" i="26" s="1"/>
  <c r="I187" i="26" s="1"/>
  <c r="G187" i="27" s="1"/>
  <c r="I187" i="27" s="1"/>
  <c r="G188" i="4"/>
  <c r="I188" i="4" s="1"/>
  <c r="G188" i="17" s="1"/>
  <c r="I188" i="17" s="1"/>
  <c r="G188" i="18" s="1"/>
  <c r="I188" i="18" s="1"/>
  <c r="G188" i="19" s="1"/>
  <c r="I188" i="19" s="1"/>
  <c r="G188" i="20" s="1"/>
  <c r="I188" i="20" s="1"/>
  <c r="G188" i="21" s="1"/>
  <c r="I188" i="21" s="1"/>
  <c r="G188" i="22" s="1"/>
  <c r="I188" i="22" s="1"/>
  <c r="G188" i="23" s="1"/>
  <c r="I188" i="23" s="1"/>
  <c r="G188" i="24" s="1"/>
  <c r="I188" i="24" s="1"/>
  <c r="G188" i="25" s="1"/>
  <c r="I188" i="25" s="1"/>
  <c r="G188" i="26" s="1"/>
  <c r="I188" i="26" s="1"/>
  <c r="G188" i="27" s="1"/>
  <c r="I188" i="27" s="1"/>
  <c r="G189" i="4"/>
  <c r="I189" i="4" s="1"/>
  <c r="G189" i="17" s="1"/>
  <c r="I189" i="17" s="1"/>
  <c r="G189" i="18" s="1"/>
  <c r="I189" i="18" s="1"/>
  <c r="G189" i="19" s="1"/>
  <c r="I189" i="19" s="1"/>
  <c r="G189" i="20" s="1"/>
  <c r="I189" i="20" s="1"/>
  <c r="G189" i="21" s="1"/>
  <c r="I189" i="21" s="1"/>
  <c r="G189" i="22" s="1"/>
  <c r="I189" i="22" s="1"/>
  <c r="G189" i="23" s="1"/>
  <c r="I189" i="23" s="1"/>
  <c r="G189" i="24" s="1"/>
  <c r="I189" i="24" s="1"/>
  <c r="G189" i="25" s="1"/>
  <c r="I189" i="25" s="1"/>
  <c r="G189" i="26" s="1"/>
  <c r="I189" i="26" s="1"/>
  <c r="G189" i="27" s="1"/>
  <c r="I189" i="27" s="1"/>
  <c r="G122" i="4"/>
  <c r="I122" i="4" s="1"/>
  <c r="G122" i="17" s="1"/>
  <c r="I122" i="17" s="1"/>
  <c r="G122" i="18" s="1"/>
  <c r="I122" i="18" s="1"/>
  <c r="G122" i="19" s="1"/>
  <c r="I122" i="19" s="1"/>
  <c r="G122" i="20" s="1"/>
  <c r="I122" i="20" s="1"/>
  <c r="G122" i="21" s="1"/>
  <c r="I122" i="21" s="1"/>
  <c r="G122" i="22" s="1"/>
  <c r="I122" i="22" s="1"/>
  <c r="G122" i="23" s="1"/>
  <c r="I122" i="23" s="1"/>
  <c r="G122" i="24" s="1"/>
  <c r="I122" i="24" s="1"/>
  <c r="G122" i="25" s="1"/>
  <c r="I122" i="25" s="1"/>
  <c r="G122" i="26" s="1"/>
  <c r="I122" i="26" s="1"/>
  <c r="G122" i="27" s="1"/>
  <c r="I122" i="27" s="1"/>
  <c r="G112" i="4"/>
  <c r="I112" i="4" s="1"/>
  <c r="G112" i="17" s="1"/>
  <c r="I112" i="17" s="1"/>
  <c r="G112" i="18" s="1"/>
  <c r="I112" i="18" s="1"/>
  <c r="G112" i="19" s="1"/>
  <c r="I112" i="19" s="1"/>
  <c r="G112" i="20" s="1"/>
  <c r="I112" i="20" s="1"/>
  <c r="G112" i="21" s="1"/>
  <c r="I112" i="21" s="1"/>
  <c r="G112" i="22" s="1"/>
  <c r="I112" i="22" s="1"/>
  <c r="G112" i="23" s="1"/>
  <c r="I112" i="23" s="1"/>
  <c r="G112" i="24" s="1"/>
  <c r="I112" i="24" s="1"/>
  <c r="G112" i="25" s="1"/>
  <c r="I112" i="25" s="1"/>
  <c r="G112" i="26" s="1"/>
  <c r="I112" i="26" s="1"/>
  <c r="G112" i="27" s="1"/>
  <c r="I112" i="27" s="1"/>
  <c r="G94" i="4"/>
  <c r="I94" i="4" s="1"/>
  <c r="G94" i="17" s="1"/>
  <c r="I94" i="17" s="1"/>
  <c r="G94" i="18" s="1"/>
  <c r="I94" i="18" s="1"/>
  <c r="G94" i="19" s="1"/>
  <c r="I94" i="19" s="1"/>
  <c r="G94" i="20" s="1"/>
  <c r="I94" i="20" s="1"/>
  <c r="G94" i="21" s="1"/>
  <c r="I94" i="21" s="1"/>
  <c r="G94" i="22" s="1"/>
  <c r="I94" i="22" s="1"/>
  <c r="G94" i="23" s="1"/>
  <c r="I94" i="23" s="1"/>
  <c r="G94" i="24" s="1"/>
  <c r="I94" i="24" s="1"/>
  <c r="G94" i="25" s="1"/>
  <c r="I94" i="25" s="1"/>
  <c r="G94" i="26" s="1"/>
  <c r="I94" i="26" s="1"/>
  <c r="G94" i="27" s="1"/>
  <c r="I94" i="27" s="1"/>
  <c r="G85" i="4"/>
  <c r="I85" i="4" s="1"/>
  <c r="G85" i="17" s="1"/>
  <c r="I85" i="17" s="1"/>
  <c r="G85" i="18" s="1"/>
  <c r="I85" i="18" s="1"/>
  <c r="G85" i="19" s="1"/>
  <c r="I85" i="19" s="1"/>
  <c r="G85" i="20" s="1"/>
  <c r="I85" i="20" s="1"/>
  <c r="G85" i="21" s="1"/>
  <c r="I85" i="21" s="1"/>
  <c r="G85" i="22" s="1"/>
  <c r="I85" i="22" s="1"/>
  <c r="G85" i="23" s="1"/>
  <c r="I85" i="23" s="1"/>
  <c r="G85" i="24" s="1"/>
  <c r="I85" i="24" s="1"/>
  <c r="G85" i="25" s="1"/>
  <c r="I85" i="25" s="1"/>
  <c r="G85" i="26" s="1"/>
  <c r="I85" i="26" s="1"/>
  <c r="G85" i="27" s="1"/>
  <c r="I85" i="27" s="1"/>
  <c r="G67" i="4"/>
  <c r="I67" i="4" s="1"/>
  <c r="G67" i="17" s="1"/>
  <c r="I67" i="17" s="1"/>
  <c r="G67" i="18" s="1"/>
  <c r="I67" i="18" s="1"/>
  <c r="G67" i="19" s="1"/>
  <c r="I67" i="19" s="1"/>
  <c r="G67" i="20" s="1"/>
  <c r="I67" i="20" s="1"/>
  <c r="G67" i="21" s="1"/>
  <c r="I67" i="21" s="1"/>
  <c r="G67" i="22" s="1"/>
  <c r="I67" i="22" s="1"/>
  <c r="G67" i="23" s="1"/>
  <c r="I67" i="23" s="1"/>
  <c r="G67" i="24" s="1"/>
  <c r="I67" i="24" s="1"/>
  <c r="G67" i="25" s="1"/>
  <c r="I67" i="25" s="1"/>
  <c r="G67" i="26" s="1"/>
  <c r="I67" i="26" s="1"/>
  <c r="G67" i="27" s="1"/>
  <c r="I67" i="27" s="1"/>
  <c r="D5" i="17"/>
  <c r="C5" i="17"/>
  <c r="B5" i="17"/>
  <c r="A5" i="17"/>
  <c r="G58" i="4"/>
  <c r="I58" i="4" s="1"/>
  <c r="G58" i="17" s="1"/>
  <c r="I58" i="17" s="1"/>
  <c r="G58" i="18" s="1"/>
  <c r="I58" i="18" s="1"/>
  <c r="G58" i="19" s="1"/>
  <c r="I58" i="19" s="1"/>
  <c r="G58" i="20" s="1"/>
  <c r="I58" i="20" s="1"/>
  <c r="G58" i="21" s="1"/>
  <c r="I58" i="21" s="1"/>
  <c r="G58" i="22" s="1"/>
  <c r="I58" i="22" s="1"/>
  <c r="G58" i="23" s="1"/>
  <c r="I58" i="23" s="1"/>
  <c r="G58" i="24" s="1"/>
  <c r="I58" i="24" s="1"/>
  <c r="G58" i="25" s="1"/>
  <c r="I58" i="25" s="1"/>
  <c r="G58" i="26" s="1"/>
  <c r="I58" i="26" s="1"/>
  <c r="G58" i="27" s="1"/>
  <c r="I58" i="27" s="1"/>
  <c r="F213" i="27" l="1"/>
  <c r="B213" i="27"/>
  <c r="F212" i="27"/>
  <c r="F211" i="27"/>
  <c r="B211" i="27"/>
  <c r="A1" i="27"/>
  <c r="F213" i="26"/>
  <c r="B213" i="26"/>
  <c r="F212" i="26"/>
  <c r="F211" i="26"/>
  <c r="B211" i="26"/>
  <c r="A1" i="26"/>
  <c r="F213" i="25"/>
  <c r="B213" i="25"/>
  <c r="F212" i="25"/>
  <c r="F211" i="25"/>
  <c r="B211" i="25"/>
  <c r="A1" i="25"/>
  <c r="F213" i="24"/>
  <c r="B213" i="24"/>
  <c r="F212" i="24"/>
  <c r="F211" i="24"/>
  <c r="B211" i="24"/>
  <c r="A1" i="24"/>
  <c r="F213" i="23"/>
  <c r="B213" i="23"/>
  <c r="F212" i="23"/>
  <c r="F211" i="23"/>
  <c r="B211" i="23"/>
  <c r="A1" i="23"/>
  <c r="F213" i="22"/>
  <c r="B213" i="22"/>
  <c r="F212" i="22"/>
  <c r="F211" i="22"/>
  <c r="B211" i="22"/>
  <c r="A1" i="22"/>
  <c r="F213" i="21"/>
  <c r="B213" i="21"/>
  <c r="F212" i="21"/>
  <c r="F211" i="21"/>
  <c r="B211" i="21"/>
  <c r="A1" i="21"/>
  <c r="F213" i="20"/>
  <c r="B213" i="20"/>
  <c r="F212" i="20"/>
  <c r="F211" i="20"/>
  <c r="B211" i="20"/>
  <c r="A1" i="20"/>
  <c r="F213" i="19"/>
  <c r="B213" i="19"/>
  <c r="F212" i="19"/>
  <c r="F211" i="19"/>
  <c r="B211" i="19"/>
  <c r="A1" i="19"/>
  <c r="F213" i="18" l="1"/>
  <c r="B213" i="18"/>
  <c r="F212" i="18"/>
  <c r="F211" i="18"/>
  <c r="B211" i="18"/>
  <c r="A1" i="18"/>
  <c r="A1" i="17" l="1"/>
  <c r="F213" i="17"/>
  <c r="B213" i="17"/>
  <c r="F212" i="17"/>
  <c r="F211" i="17"/>
  <c r="B211" i="17"/>
  <c r="H101" i="1" l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L17" i="1"/>
  <c r="K110" i="1"/>
  <c r="K111" i="1" s="1"/>
  <c r="K11" i="1"/>
  <c r="K12" i="1" s="1"/>
  <c r="A101" i="1"/>
  <c r="M17" i="1"/>
  <c r="A2" i="4" l="1"/>
  <c r="A2" i="27"/>
  <c r="A2" i="23"/>
  <c r="A2" i="26"/>
  <c r="A2" i="25"/>
  <c r="A2" i="24"/>
  <c r="A2" i="22"/>
  <c r="A2" i="21"/>
  <c r="A2" i="20"/>
  <c r="A2" i="19"/>
  <c r="A2" i="18"/>
  <c r="A2" i="17"/>
  <c r="B213" i="4" l="1"/>
  <c r="F213" i="4"/>
  <c r="B211" i="4"/>
  <c r="F211" i="4"/>
  <c r="F212" i="4"/>
  <c r="G5" i="4"/>
  <c r="I5" i="4" s="1"/>
  <c r="G5" i="17" s="1"/>
  <c r="I5" i="17" s="1"/>
  <c r="G5" i="18" s="1"/>
  <c r="I5" i="18" s="1"/>
  <c r="G5" i="19" s="1"/>
  <c r="I5" i="19" s="1"/>
  <c r="G5" i="20" s="1"/>
  <c r="I5" i="20" s="1"/>
  <c r="G5" i="21" s="1"/>
  <c r="I5" i="21" s="1"/>
  <c r="G5" i="22" s="1"/>
  <c r="I5" i="22" s="1"/>
  <c r="G5" i="23" s="1"/>
  <c r="I5" i="23" s="1"/>
  <c r="G5" i="24" s="1"/>
  <c r="I5" i="24" s="1"/>
  <c r="G5" i="25" s="1"/>
  <c r="I5" i="25" s="1"/>
  <c r="G5" i="26" s="1"/>
  <c r="I5" i="26" s="1"/>
  <c r="G5" i="27" s="1"/>
  <c r="I5" i="27" s="1"/>
  <c r="L18" i="1"/>
  <c r="B16" i="1"/>
  <c r="G135" i="4"/>
  <c r="I135" i="4" s="1"/>
  <c r="G135" i="17" s="1"/>
  <c r="I135" i="17" s="1"/>
  <c r="G135" i="18" s="1"/>
  <c r="I135" i="18" s="1"/>
  <c r="G135" i="19" s="1"/>
  <c r="I135" i="19" s="1"/>
  <c r="G135" i="20" s="1"/>
  <c r="I135" i="20" s="1"/>
  <c r="G135" i="21" s="1"/>
  <c r="I135" i="21" s="1"/>
  <c r="G135" i="22" s="1"/>
  <c r="I135" i="22" s="1"/>
  <c r="G135" i="23" s="1"/>
  <c r="I135" i="23" s="1"/>
  <c r="G135" i="24" s="1"/>
  <c r="I135" i="24" s="1"/>
  <c r="G135" i="25" s="1"/>
  <c r="I135" i="25" s="1"/>
  <c r="G135" i="26" s="1"/>
  <c r="I135" i="26" s="1"/>
  <c r="G135" i="27" s="1"/>
  <c r="I135" i="27" s="1"/>
  <c r="G134" i="4"/>
  <c r="I134" i="4" s="1"/>
  <c r="G134" i="17" s="1"/>
  <c r="I134" i="17" s="1"/>
  <c r="G134" i="18" s="1"/>
  <c r="I134" i="18" s="1"/>
  <c r="G134" i="19" s="1"/>
  <c r="I134" i="19" s="1"/>
  <c r="G134" i="20" s="1"/>
  <c r="I134" i="20" s="1"/>
  <c r="G134" i="21" s="1"/>
  <c r="I134" i="21" s="1"/>
  <c r="G134" i="22" s="1"/>
  <c r="I134" i="22" s="1"/>
  <c r="G134" i="23" s="1"/>
  <c r="I134" i="23" s="1"/>
  <c r="G134" i="24" s="1"/>
  <c r="I134" i="24" s="1"/>
  <c r="G134" i="25" s="1"/>
  <c r="I134" i="25" s="1"/>
  <c r="G134" i="26" s="1"/>
  <c r="I134" i="26" s="1"/>
  <c r="G134" i="27" s="1"/>
  <c r="I134" i="27" s="1"/>
  <c r="G133" i="4"/>
  <c r="I133" i="4" s="1"/>
  <c r="G133" i="17" s="1"/>
  <c r="I133" i="17" s="1"/>
  <c r="G133" i="18" s="1"/>
  <c r="I133" i="18" s="1"/>
  <c r="G133" i="19" s="1"/>
  <c r="I133" i="19" s="1"/>
  <c r="G133" i="20" s="1"/>
  <c r="I133" i="20" s="1"/>
  <c r="G133" i="21" s="1"/>
  <c r="I133" i="21" s="1"/>
  <c r="G133" i="22" s="1"/>
  <c r="I133" i="22" s="1"/>
  <c r="G133" i="23" s="1"/>
  <c r="I133" i="23" s="1"/>
  <c r="G133" i="24" s="1"/>
  <c r="I133" i="24" s="1"/>
  <c r="G133" i="25" s="1"/>
  <c r="I133" i="25" s="1"/>
  <c r="G133" i="26" s="1"/>
  <c r="I133" i="26" s="1"/>
  <c r="G133" i="27" s="1"/>
  <c r="I133" i="27" s="1"/>
  <c r="G132" i="4"/>
  <c r="I132" i="4" s="1"/>
  <c r="G132" i="17" s="1"/>
  <c r="I132" i="17" s="1"/>
  <c r="G132" i="18" s="1"/>
  <c r="I132" i="18" s="1"/>
  <c r="G132" i="19" s="1"/>
  <c r="I132" i="19" s="1"/>
  <c r="G132" i="20" s="1"/>
  <c r="I132" i="20" s="1"/>
  <c r="G132" i="21" s="1"/>
  <c r="I132" i="21" s="1"/>
  <c r="G132" i="22" s="1"/>
  <c r="I132" i="22" s="1"/>
  <c r="G132" i="23" s="1"/>
  <c r="I132" i="23" s="1"/>
  <c r="G132" i="24" s="1"/>
  <c r="I132" i="24" s="1"/>
  <c r="G132" i="25" s="1"/>
  <c r="I132" i="25" s="1"/>
  <c r="G132" i="26" s="1"/>
  <c r="I132" i="26" s="1"/>
  <c r="G132" i="27" s="1"/>
  <c r="I132" i="27" s="1"/>
  <c r="G131" i="4"/>
  <c r="I131" i="4" s="1"/>
  <c r="G131" i="17" s="1"/>
  <c r="I131" i="17" s="1"/>
  <c r="G131" i="18" s="1"/>
  <c r="I131" i="18" s="1"/>
  <c r="G131" i="19" s="1"/>
  <c r="I131" i="19" s="1"/>
  <c r="G131" i="20" s="1"/>
  <c r="I131" i="20" s="1"/>
  <c r="G131" i="21" s="1"/>
  <c r="I131" i="21" s="1"/>
  <c r="G131" i="22" s="1"/>
  <c r="I131" i="22" s="1"/>
  <c r="G131" i="23" s="1"/>
  <c r="I131" i="23" s="1"/>
  <c r="G131" i="24" s="1"/>
  <c r="I131" i="24" s="1"/>
  <c r="G131" i="25" s="1"/>
  <c r="I131" i="25" s="1"/>
  <c r="G131" i="26" s="1"/>
  <c r="I131" i="26" s="1"/>
  <c r="G131" i="27" s="1"/>
  <c r="I131" i="27" s="1"/>
  <c r="G130" i="4"/>
  <c r="I130" i="4" s="1"/>
  <c r="G130" i="17" s="1"/>
  <c r="I130" i="17" s="1"/>
  <c r="G130" i="18" s="1"/>
  <c r="I130" i="18" s="1"/>
  <c r="G130" i="19" s="1"/>
  <c r="I130" i="19" s="1"/>
  <c r="G130" i="20" s="1"/>
  <c r="I130" i="20" s="1"/>
  <c r="G130" i="21" s="1"/>
  <c r="I130" i="21" s="1"/>
  <c r="G130" i="22" s="1"/>
  <c r="I130" i="22" s="1"/>
  <c r="G130" i="23" s="1"/>
  <c r="I130" i="23" s="1"/>
  <c r="G130" i="24" s="1"/>
  <c r="I130" i="24" s="1"/>
  <c r="G130" i="25" s="1"/>
  <c r="I130" i="25" s="1"/>
  <c r="G130" i="26" s="1"/>
  <c r="I130" i="26" s="1"/>
  <c r="G130" i="27" s="1"/>
  <c r="I130" i="27" s="1"/>
  <c r="G129" i="4"/>
  <c r="I129" i="4" s="1"/>
  <c r="G129" i="17" s="1"/>
  <c r="I129" i="17" s="1"/>
  <c r="G129" i="18" s="1"/>
  <c r="I129" i="18" s="1"/>
  <c r="G129" i="19" s="1"/>
  <c r="I129" i="19" s="1"/>
  <c r="G129" i="20" s="1"/>
  <c r="I129" i="20" s="1"/>
  <c r="G129" i="21" s="1"/>
  <c r="I129" i="21" s="1"/>
  <c r="G129" i="22" s="1"/>
  <c r="I129" i="22" s="1"/>
  <c r="G129" i="23" s="1"/>
  <c r="I129" i="23" s="1"/>
  <c r="G129" i="24" s="1"/>
  <c r="I129" i="24" s="1"/>
  <c r="G129" i="25" s="1"/>
  <c r="I129" i="25" s="1"/>
  <c r="G129" i="26" s="1"/>
  <c r="I129" i="26" s="1"/>
  <c r="G129" i="27" s="1"/>
  <c r="I129" i="27" s="1"/>
  <c r="G128" i="4"/>
  <c r="I128" i="4" s="1"/>
  <c r="G128" i="17" s="1"/>
  <c r="I128" i="17" s="1"/>
  <c r="G128" i="18" s="1"/>
  <c r="I128" i="18" s="1"/>
  <c r="G128" i="19" s="1"/>
  <c r="I128" i="19" s="1"/>
  <c r="G128" i="20" s="1"/>
  <c r="I128" i="20" s="1"/>
  <c r="G128" i="21" s="1"/>
  <c r="I128" i="21" s="1"/>
  <c r="G128" i="22" s="1"/>
  <c r="I128" i="22" s="1"/>
  <c r="G128" i="23" s="1"/>
  <c r="I128" i="23" s="1"/>
  <c r="G128" i="24" s="1"/>
  <c r="I128" i="24" s="1"/>
  <c r="G128" i="25" s="1"/>
  <c r="I128" i="25" s="1"/>
  <c r="G128" i="26" s="1"/>
  <c r="I128" i="26" s="1"/>
  <c r="G128" i="27" s="1"/>
  <c r="I128" i="27" s="1"/>
  <c r="G127" i="4"/>
  <c r="I127" i="4" s="1"/>
  <c r="G127" i="17" s="1"/>
  <c r="I127" i="17" s="1"/>
  <c r="G127" i="18" s="1"/>
  <c r="I127" i="18" s="1"/>
  <c r="G127" i="19" s="1"/>
  <c r="I127" i="19" s="1"/>
  <c r="G127" i="20" s="1"/>
  <c r="I127" i="20" s="1"/>
  <c r="G127" i="21" s="1"/>
  <c r="I127" i="21" s="1"/>
  <c r="G127" i="22" s="1"/>
  <c r="I127" i="22" s="1"/>
  <c r="G127" i="23" s="1"/>
  <c r="I127" i="23" s="1"/>
  <c r="G127" i="24" s="1"/>
  <c r="I127" i="24" s="1"/>
  <c r="G127" i="25" s="1"/>
  <c r="I127" i="25" s="1"/>
  <c r="G127" i="26" s="1"/>
  <c r="I127" i="26" s="1"/>
  <c r="G127" i="27" s="1"/>
  <c r="I127" i="27" s="1"/>
  <c r="G126" i="4"/>
  <c r="I126" i="4" s="1"/>
  <c r="G126" i="17" s="1"/>
  <c r="I126" i="17" s="1"/>
  <c r="G126" i="18" s="1"/>
  <c r="I126" i="18" s="1"/>
  <c r="G126" i="19" s="1"/>
  <c r="I126" i="19" s="1"/>
  <c r="G126" i="20" s="1"/>
  <c r="I126" i="20" s="1"/>
  <c r="G126" i="21" s="1"/>
  <c r="I126" i="21" s="1"/>
  <c r="G126" i="22" s="1"/>
  <c r="I126" i="22" s="1"/>
  <c r="G126" i="23" s="1"/>
  <c r="I126" i="23" s="1"/>
  <c r="G126" i="24" s="1"/>
  <c r="I126" i="24" s="1"/>
  <c r="G126" i="25" s="1"/>
  <c r="I126" i="25" s="1"/>
  <c r="G126" i="26" s="1"/>
  <c r="I126" i="26" s="1"/>
  <c r="G126" i="27" s="1"/>
  <c r="I126" i="27" s="1"/>
  <c r="G125" i="4"/>
  <c r="I125" i="4" s="1"/>
  <c r="G125" i="17" s="1"/>
  <c r="I125" i="17" s="1"/>
  <c r="G125" i="18" s="1"/>
  <c r="I125" i="18" s="1"/>
  <c r="G125" i="19" s="1"/>
  <c r="I125" i="19" s="1"/>
  <c r="G125" i="20" s="1"/>
  <c r="I125" i="20" s="1"/>
  <c r="G125" i="21" s="1"/>
  <c r="I125" i="21" s="1"/>
  <c r="G125" i="22" s="1"/>
  <c r="I125" i="22" s="1"/>
  <c r="G125" i="23" s="1"/>
  <c r="I125" i="23" s="1"/>
  <c r="G125" i="24" s="1"/>
  <c r="I125" i="24" s="1"/>
  <c r="G125" i="25" s="1"/>
  <c r="I125" i="25" s="1"/>
  <c r="G125" i="26" s="1"/>
  <c r="I125" i="26" s="1"/>
  <c r="G125" i="27" s="1"/>
  <c r="I125" i="27" s="1"/>
  <c r="G124" i="4"/>
  <c r="I124" i="4" s="1"/>
  <c r="G124" i="17" s="1"/>
  <c r="I124" i="17" s="1"/>
  <c r="G124" i="18" s="1"/>
  <c r="I124" i="18" s="1"/>
  <c r="G124" i="19" s="1"/>
  <c r="I124" i="19" s="1"/>
  <c r="G124" i="20" s="1"/>
  <c r="I124" i="20" s="1"/>
  <c r="G124" i="21" s="1"/>
  <c r="I124" i="21" s="1"/>
  <c r="G124" i="22" s="1"/>
  <c r="I124" i="22" s="1"/>
  <c r="G124" i="23" s="1"/>
  <c r="I124" i="23" s="1"/>
  <c r="G124" i="24" s="1"/>
  <c r="I124" i="24" s="1"/>
  <c r="G124" i="25" s="1"/>
  <c r="I124" i="25" s="1"/>
  <c r="G124" i="26" s="1"/>
  <c r="I124" i="26" s="1"/>
  <c r="G124" i="27" s="1"/>
  <c r="I124" i="27" s="1"/>
  <c r="G123" i="4"/>
  <c r="I123" i="4" s="1"/>
  <c r="G123" i="17" s="1"/>
  <c r="I123" i="17" s="1"/>
  <c r="G123" i="18" s="1"/>
  <c r="I123" i="18" s="1"/>
  <c r="G123" i="19" s="1"/>
  <c r="I123" i="19" s="1"/>
  <c r="G123" i="20" s="1"/>
  <c r="I123" i="20" s="1"/>
  <c r="G123" i="21" s="1"/>
  <c r="I123" i="21" s="1"/>
  <c r="G123" i="22" s="1"/>
  <c r="I123" i="22" s="1"/>
  <c r="G123" i="23" s="1"/>
  <c r="I123" i="23" s="1"/>
  <c r="G123" i="24" s="1"/>
  <c r="I123" i="24" s="1"/>
  <c r="G123" i="25" s="1"/>
  <c r="I123" i="25" s="1"/>
  <c r="G123" i="26" s="1"/>
  <c r="I123" i="26" s="1"/>
  <c r="G123" i="27" s="1"/>
  <c r="I123" i="27" s="1"/>
  <c r="G121" i="4"/>
  <c r="I121" i="4" s="1"/>
  <c r="G121" i="17" s="1"/>
  <c r="I121" i="17" s="1"/>
  <c r="G121" i="18" s="1"/>
  <c r="I121" i="18" s="1"/>
  <c r="G121" i="19" s="1"/>
  <c r="I121" i="19" s="1"/>
  <c r="G121" i="20" s="1"/>
  <c r="I121" i="20" s="1"/>
  <c r="G121" i="21" s="1"/>
  <c r="I121" i="21" s="1"/>
  <c r="G121" i="22" s="1"/>
  <c r="I121" i="22" s="1"/>
  <c r="G121" i="23" s="1"/>
  <c r="I121" i="23" s="1"/>
  <c r="G121" i="24" s="1"/>
  <c r="I121" i="24" s="1"/>
  <c r="G121" i="25" s="1"/>
  <c r="I121" i="25" s="1"/>
  <c r="G121" i="26" s="1"/>
  <c r="I121" i="26" s="1"/>
  <c r="G121" i="27" s="1"/>
  <c r="I121" i="27" s="1"/>
  <c r="G120" i="4"/>
  <c r="I120" i="4" s="1"/>
  <c r="G120" i="17" s="1"/>
  <c r="I120" i="17" s="1"/>
  <c r="G120" i="18" s="1"/>
  <c r="I120" i="18" s="1"/>
  <c r="G120" i="19" s="1"/>
  <c r="I120" i="19" s="1"/>
  <c r="G120" i="20" s="1"/>
  <c r="I120" i="20" s="1"/>
  <c r="G120" i="21" s="1"/>
  <c r="I120" i="21" s="1"/>
  <c r="G120" i="22" s="1"/>
  <c r="I120" i="22" s="1"/>
  <c r="G120" i="23" s="1"/>
  <c r="I120" i="23" s="1"/>
  <c r="G120" i="24" s="1"/>
  <c r="I120" i="24" s="1"/>
  <c r="G120" i="25" s="1"/>
  <c r="I120" i="25" s="1"/>
  <c r="G120" i="26" s="1"/>
  <c r="I120" i="26" s="1"/>
  <c r="G120" i="27" s="1"/>
  <c r="I120" i="27" s="1"/>
  <c r="G119" i="4"/>
  <c r="I119" i="4" s="1"/>
  <c r="G119" i="17" s="1"/>
  <c r="I119" i="17" s="1"/>
  <c r="G119" i="18" s="1"/>
  <c r="I119" i="18" s="1"/>
  <c r="G119" i="19" s="1"/>
  <c r="I119" i="19" s="1"/>
  <c r="G119" i="20" s="1"/>
  <c r="I119" i="20" s="1"/>
  <c r="G119" i="21" s="1"/>
  <c r="I119" i="21" s="1"/>
  <c r="G119" i="22" s="1"/>
  <c r="I119" i="22" s="1"/>
  <c r="G119" i="23" s="1"/>
  <c r="I119" i="23" s="1"/>
  <c r="G119" i="24" s="1"/>
  <c r="I119" i="24" s="1"/>
  <c r="G119" i="25" s="1"/>
  <c r="I119" i="25" s="1"/>
  <c r="G119" i="26" s="1"/>
  <c r="I119" i="26" s="1"/>
  <c r="G119" i="27" s="1"/>
  <c r="I119" i="27" s="1"/>
  <c r="G118" i="4"/>
  <c r="I118" i="4" s="1"/>
  <c r="G118" i="17" s="1"/>
  <c r="I118" i="17" s="1"/>
  <c r="G118" i="18" s="1"/>
  <c r="I118" i="18" s="1"/>
  <c r="G118" i="19" s="1"/>
  <c r="I118" i="19" s="1"/>
  <c r="G118" i="20" s="1"/>
  <c r="I118" i="20" s="1"/>
  <c r="G118" i="21" s="1"/>
  <c r="I118" i="21" s="1"/>
  <c r="G118" i="22" s="1"/>
  <c r="I118" i="22" s="1"/>
  <c r="G118" i="23" s="1"/>
  <c r="I118" i="23" s="1"/>
  <c r="G118" i="24" s="1"/>
  <c r="I118" i="24" s="1"/>
  <c r="G118" i="25" s="1"/>
  <c r="I118" i="25" s="1"/>
  <c r="G118" i="26" s="1"/>
  <c r="I118" i="26" s="1"/>
  <c r="G118" i="27" s="1"/>
  <c r="I118" i="27" s="1"/>
  <c r="G117" i="4"/>
  <c r="I117" i="4" s="1"/>
  <c r="G117" i="17" s="1"/>
  <c r="I117" i="17" s="1"/>
  <c r="G117" i="18" s="1"/>
  <c r="I117" i="18" s="1"/>
  <c r="G117" i="19" s="1"/>
  <c r="I117" i="19" s="1"/>
  <c r="G117" i="20" s="1"/>
  <c r="I117" i="20" s="1"/>
  <c r="G117" i="21" s="1"/>
  <c r="I117" i="21" s="1"/>
  <c r="G117" i="22" s="1"/>
  <c r="I117" i="22" s="1"/>
  <c r="G117" i="23" s="1"/>
  <c r="I117" i="23" s="1"/>
  <c r="G117" i="24" s="1"/>
  <c r="I117" i="24" s="1"/>
  <c r="G117" i="25" s="1"/>
  <c r="I117" i="25" s="1"/>
  <c r="G117" i="26" s="1"/>
  <c r="I117" i="26" s="1"/>
  <c r="G117" i="27" s="1"/>
  <c r="I117" i="27" s="1"/>
  <c r="G116" i="4"/>
  <c r="I116" i="4" s="1"/>
  <c r="G116" i="17" s="1"/>
  <c r="I116" i="17" s="1"/>
  <c r="G116" i="18" s="1"/>
  <c r="I116" i="18" s="1"/>
  <c r="G116" i="19" s="1"/>
  <c r="I116" i="19" s="1"/>
  <c r="G116" i="20" s="1"/>
  <c r="I116" i="20" s="1"/>
  <c r="G116" i="21" s="1"/>
  <c r="I116" i="21" s="1"/>
  <c r="G116" i="22" s="1"/>
  <c r="I116" i="22" s="1"/>
  <c r="G116" i="23" s="1"/>
  <c r="I116" i="23" s="1"/>
  <c r="G116" i="24" s="1"/>
  <c r="I116" i="24" s="1"/>
  <c r="G116" i="25" s="1"/>
  <c r="I116" i="25" s="1"/>
  <c r="G116" i="26" s="1"/>
  <c r="I116" i="26" s="1"/>
  <c r="G116" i="27" s="1"/>
  <c r="I116" i="27" s="1"/>
  <c r="G115" i="4"/>
  <c r="I115" i="4" s="1"/>
  <c r="G115" i="17" s="1"/>
  <c r="I115" i="17" s="1"/>
  <c r="G115" i="18" s="1"/>
  <c r="I115" i="18" s="1"/>
  <c r="G115" i="19" s="1"/>
  <c r="I115" i="19" s="1"/>
  <c r="G115" i="20" s="1"/>
  <c r="I115" i="20" s="1"/>
  <c r="G115" i="21" s="1"/>
  <c r="I115" i="21" s="1"/>
  <c r="G115" i="22" s="1"/>
  <c r="I115" i="22" s="1"/>
  <c r="G115" i="23" s="1"/>
  <c r="I115" i="23" s="1"/>
  <c r="G115" i="24" s="1"/>
  <c r="I115" i="24" s="1"/>
  <c r="G115" i="25" s="1"/>
  <c r="I115" i="25" s="1"/>
  <c r="G115" i="26" s="1"/>
  <c r="I115" i="26" s="1"/>
  <c r="G115" i="27" s="1"/>
  <c r="I115" i="27" s="1"/>
  <c r="G114" i="4"/>
  <c r="I114" i="4" s="1"/>
  <c r="G114" i="17" s="1"/>
  <c r="I114" i="17" s="1"/>
  <c r="G114" i="18" s="1"/>
  <c r="I114" i="18" s="1"/>
  <c r="G114" i="19" s="1"/>
  <c r="I114" i="19" s="1"/>
  <c r="G114" i="20" s="1"/>
  <c r="I114" i="20" s="1"/>
  <c r="G114" i="21" s="1"/>
  <c r="I114" i="21" s="1"/>
  <c r="G114" i="22" s="1"/>
  <c r="I114" i="22" s="1"/>
  <c r="G114" i="23" s="1"/>
  <c r="I114" i="23" s="1"/>
  <c r="G114" i="24" s="1"/>
  <c r="I114" i="24" s="1"/>
  <c r="G114" i="25" s="1"/>
  <c r="I114" i="25" s="1"/>
  <c r="G114" i="26" s="1"/>
  <c r="I114" i="26" s="1"/>
  <c r="G114" i="27" s="1"/>
  <c r="I114" i="27" s="1"/>
  <c r="G113" i="4"/>
  <c r="I113" i="4" s="1"/>
  <c r="G113" i="17" s="1"/>
  <c r="I113" i="17" s="1"/>
  <c r="G113" i="18" s="1"/>
  <c r="I113" i="18" s="1"/>
  <c r="G113" i="19" s="1"/>
  <c r="I113" i="19" s="1"/>
  <c r="G113" i="20" s="1"/>
  <c r="I113" i="20" s="1"/>
  <c r="G113" i="21" s="1"/>
  <c r="I113" i="21" s="1"/>
  <c r="G113" i="22" s="1"/>
  <c r="I113" i="22" s="1"/>
  <c r="G113" i="23" s="1"/>
  <c r="I113" i="23" s="1"/>
  <c r="G113" i="24" s="1"/>
  <c r="I113" i="24" s="1"/>
  <c r="G113" i="25" s="1"/>
  <c r="I113" i="25" s="1"/>
  <c r="G113" i="26" s="1"/>
  <c r="I113" i="26" s="1"/>
  <c r="G113" i="27" s="1"/>
  <c r="I113" i="27" s="1"/>
  <c r="G111" i="4"/>
  <c r="I111" i="4" s="1"/>
  <c r="G111" i="17" s="1"/>
  <c r="I111" i="17" s="1"/>
  <c r="G111" i="18" s="1"/>
  <c r="I111" i="18" s="1"/>
  <c r="G111" i="19" s="1"/>
  <c r="I111" i="19" s="1"/>
  <c r="G111" i="20" s="1"/>
  <c r="I111" i="20" s="1"/>
  <c r="G111" i="21" s="1"/>
  <c r="I111" i="21" s="1"/>
  <c r="G111" i="22" s="1"/>
  <c r="I111" i="22" s="1"/>
  <c r="G111" i="23" s="1"/>
  <c r="I111" i="23" s="1"/>
  <c r="G111" i="24" s="1"/>
  <c r="I111" i="24" s="1"/>
  <c r="G111" i="25" s="1"/>
  <c r="I111" i="25" s="1"/>
  <c r="G111" i="26" s="1"/>
  <c r="I111" i="26" s="1"/>
  <c r="G111" i="27" s="1"/>
  <c r="I111" i="27" s="1"/>
  <c r="G110" i="4"/>
  <c r="I110" i="4" s="1"/>
  <c r="G110" i="17" s="1"/>
  <c r="I110" i="17" s="1"/>
  <c r="G110" i="18" s="1"/>
  <c r="I110" i="18" s="1"/>
  <c r="G110" i="19" s="1"/>
  <c r="I110" i="19" s="1"/>
  <c r="G110" i="20" s="1"/>
  <c r="I110" i="20" s="1"/>
  <c r="G110" i="21" s="1"/>
  <c r="I110" i="21" s="1"/>
  <c r="G110" i="22" s="1"/>
  <c r="I110" i="22" s="1"/>
  <c r="G110" i="23" s="1"/>
  <c r="I110" i="23" s="1"/>
  <c r="G110" i="24" s="1"/>
  <c r="I110" i="24" s="1"/>
  <c r="G110" i="25" s="1"/>
  <c r="I110" i="25" s="1"/>
  <c r="G110" i="26" s="1"/>
  <c r="I110" i="26" s="1"/>
  <c r="G110" i="27" s="1"/>
  <c r="I110" i="27" s="1"/>
  <c r="G109" i="4"/>
  <c r="I109" i="4" s="1"/>
  <c r="G109" i="17" s="1"/>
  <c r="I109" i="17" s="1"/>
  <c r="G109" i="18" s="1"/>
  <c r="I109" i="18" s="1"/>
  <c r="G109" i="19" s="1"/>
  <c r="I109" i="19" s="1"/>
  <c r="G109" i="20" s="1"/>
  <c r="I109" i="20" s="1"/>
  <c r="G109" i="21" s="1"/>
  <c r="I109" i="21" s="1"/>
  <c r="G109" i="22" s="1"/>
  <c r="I109" i="22" s="1"/>
  <c r="G109" i="23" s="1"/>
  <c r="I109" i="23" s="1"/>
  <c r="G109" i="24" s="1"/>
  <c r="I109" i="24" s="1"/>
  <c r="G109" i="25" s="1"/>
  <c r="I109" i="25" s="1"/>
  <c r="G109" i="26" s="1"/>
  <c r="I109" i="26" s="1"/>
  <c r="G109" i="27" s="1"/>
  <c r="I109" i="27" s="1"/>
  <c r="G108" i="4"/>
  <c r="I108" i="4" s="1"/>
  <c r="G108" i="17" s="1"/>
  <c r="I108" i="17" s="1"/>
  <c r="G108" i="18" s="1"/>
  <c r="I108" i="18" s="1"/>
  <c r="G108" i="19" s="1"/>
  <c r="I108" i="19" s="1"/>
  <c r="G108" i="20" s="1"/>
  <c r="I108" i="20" s="1"/>
  <c r="G108" i="21" s="1"/>
  <c r="I108" i="21" s="1"/>
  <c r="G108" i="22" s="1"/>
  <c r="I108" i="22" s="1"/>
  <c r="G108" i="23" s="1"/>
  <c r="I108" i="23" s="1"/>
  <c r="G108" i="24" s="1"/>
  <c r="I108" i="24" s="1"/>
  <c r="G108" i="25" s="1"/>
  <c r="I108" i="25" s="1"/>
  <c r="G108" i="26" s="1"/>
  <c r="I108" i="26" s="1"/>
  <c r="G108" i="27" s="1"/>
  <c r="I108" i="27" s="1"/>
  <c r="G107" i="4"/>
  <c r="I107" i="4" s="1"/>
  <c r="G107" i="17" s="1"/>
  <c r="I107" i="17" s="1"/>
  <c r="G107" i="18" s="1"/>
  <c r="I107" i="18" s="1"/>
  <c r="G107" i="19" s="1"/>
  <c r="I107" i="19" s="1"/>
  <c r="G107" i="20" s="1"/>
  <c r="I107" i="20" s="1"/>
  <c r="G107" i="21" s="1"/>
  <c r="I107" i="21" s="1"/>
  <c r="G107" i="22" s="1"/>
  <c r="I107" i="22" s="1"/>
  <c r="G107" i="23" s="1"/>
  <c r="I107" i="23" s="1"/>
  <c r="G107" i="24" s="1"/>
  <c r="I107" i="24" s="1"/>
  <c r="G107" i="25" s="1"/>
  <c r="I107" i="25" s="1"/>
  <c r="G107" i="26" s="1"/>
  <c r="I107" i="26" s="1"/>
  <c r="G107" i="27" s="1"/>
  <c r="I107" i="27" s="1"/>
  <c r="G106" i="4"/>
  <c r="I106" i="4" s="1"/>
  <c r="G106" i="17" s="1"/>
  <c r="I106" i="17" s="1"/>
  <c r="G106" i="18" s="1"/>
  <c r="I106" i="18" s="1"/>
  <c r="G106" i="19" s="1"/>
  <c r="I106" i="19" s="1"/>
  <c r="G106" i="20" s="1"/>
  <c r="I106" i="20" s="1"/>
  <c r="G106" i="21" s="1"/>
  <c r="I106" i="21" s="1"/>
  <c r="G106" i="22" s="1"/>
  <c r="I106" i="22" s="1"/>
  <c r="G106" i="23" s="1"/>
  <c r="I106" i="23" s="1"/>
  <c r="G106" i="24" s="1"/>
  <c r="I106" i="24" s="1"/>
  <c r="G106" i="25" s="1"/>
  <c r="I106" i="25" s="1"/>
  <c r="G106" i="26" s="1"/>
  <c r="I106" i="26" s="1"/>
  <c r="G106" i="27" s="1"/>
  <c r="I106" i="27" s="1"/>
  <c r="G105" i="4"/>
  <c r="I105" i="4" s="1"/>
  <c r="G105" i="17" s="1"/>
  <c r="I105" i="17" s="1"/>
  <c r="G105" i="18" s="1"/>
  <c r="I105" i="18" s="1"/>
  <c r="G105" i="19" s="1"/>
  <c r="I105" i="19" s="1"/>
  <c r="G105" i="20" s="1"/>
  <c r="I105" i="20" s="1"/>
  <c r="G105" i="21" s="1"/>
  <c r="I105" i="21" s="1"/>
  <c r="G105" i="22" s="1"/>
  <c r="I105" i="22" s="1"/>
  <c r="G105" i="23" s="1"/>
  <c r="I105" i="23" s="1"/>
  <c r="G105" i="24" s="1"/>
  <c r="I105" i="24" s="1"/>
  <c r="G105" i="25" s="1"/>
  <c r="I105" i="25" s="1"/>
  <c r="G105" i="26" s="1"/>
  <c r="I105" i="26" s="1"/>
  <c r="G105" i="27" s="1"/>
  <c r="I105" i="27" s="1"/>
  <c r="G104" i="4"/>
  <c r="I104" i="4" s="1"/>
  <c r="G104" i="17" s="1"/>
  <c r="I104" i="17" s="1"/>
  <c r="G104" i="18" s="1"/>
  <c r="I104" i="18" s="1"/>
  <c r="G104" i="19" s="1"/>
  <c r="I104" i="19" s="1"/>
  <c r="G104" i="20" s="1"/>
  <c r="I104" i="20" s="1"/>
  <c r="G104" i="21" s="1"/>
  <c r="I104" i="21" s="1"/>
  <c r="G104" i="22" s="1"/>
  <c r="I104" i="22" s="1"/>
  <c r="G104" i="23" s="1"/>
  <c r="I104" i="23" s="1"/>
  <c r="G104" i="24" s="1"/>
  <c r="I104" i="24" s="1"/>
  <c r="G104" i="25" s="1"/>
  <c r="I104" i="25" s="1"/>
  <c r="G104" i="26" s="1"/>
  <c r="I104" i="26" s="1"/>
  <c r="G104" i="27" s="1"/>
  <c r="I104" i="27" s="1"/>
  <c r="G103" i="4"/>
  <c r="I103" i="4" s="1"/>
  <c r="G103" i="17" s="1"/>
  <c r="I103" i="17" s="1"/>
  <c r="G103" i="18" s="1"/>
  <c r="I103" i="18" s="1"/>
  <c r="G103" i="19" s="1"/>
  <c r="I103" i="19" s="1"/>
  <c r="G103" i="20" s="1"/>
  <c r="I103" i="20" s="1"/>
  <c r="G103" i="21" s="1"/>
  <c r="I103" i="21" s="1"/>
  <c r="G103" i="22" s="1"/>
  <c r="I103" i="22" s="1"/>
  <c r="G103" i="23" s="1"/>
  <c r="I103" i="23" s="1"/>
  <c r="G103" i="24" s="1"/>
  <c r="I103" i="24" s="1"/>
  <c r="G103" i="25" s="1"/>
  <c r="I103" i="25" s="1"/>
  <c r="G103" i="26" s="1"/>
  <c r="I103" i="26" s="1"/>
  <c r="G103" i="27" s="1"/>
  <c r="I103" i="27" s="1"/>
  <c r="G102" i="4"/>
  <c r="I102" i="4" s="1"/>
  <c r="G102" i="17" s="1"/>
  <c r="I102" i="17" s="1"/>
  <c r="G102" i="18" s="1"/>
  <c r="I102" i="18" s="1"/>
  <c r="G102" i="19" s="1"/>
  <c r="I102" i="19" s="1"/>
  <c r="G102" i="20" s="1"/>
  <c r="I102" i="20" s="1"/>
  <c r="G102" i="21" s="1"/>
  <c r="I102" i="21" s="1"/>
  <c r="G102" i="22" s="1"/>
  <c r="I102" i="22" s="1"/>
  <c r="G102" i="23" s="1"/>
  <c r="I102" i="23" s="1"/>
  <c r="G102" i="24" s="1"/>
  <c r="I102" i="24" s="1"/>
  <c r="G102" i="25" s="1"/>
  <c r="I102" i="25" s="1"/>
  <c r="G102" i="26" s="1"/>
  <c r="I102" i="26" s="1"/>
  <c r="G102" i="27" s="1"/>
  <c r="I102" i="27" s="1"/>
  <c r="G101" i="4"/>
  <c r="I101" i="4" s="1"/>
  <c r="G101" i="17" s="1"/>
  <c r="I101" i="17" s="1"/>
  <c r="G101" i="18" s="1"/>
  <c r="I101" i="18" s="1"/>
  <c r="G101" i="19" s="1"/>
  <c r="I101" i="19" s="1"/>
  <c r="G101" i="20" s="1"/>
  <c r="I101" i="20" s="1"/>
  <c r="G101" i="21" s="1"/>
  <c r="I101" i="21" s="1"/>
  <c r="G101" i="22" s="1"/>
  <c r="I101" i="22" s="1"/>
  <c r="G101" i="23" s="1"/>
  <c r="I101" i="23" s="1"/>
  <c r="G101" i="24" s="1"/>
  <c r="I101" i="24" s="1"/>
  <c r="G101" i="25" s="1"/>
  <c r="I101" i="25" s="1"/>
  <c r="G101" i="26" s="1"/>
  <c r="I101" i="26" s="1"/>
  <c r="G101" i="27" s="1"/>
  <c r="I101" i="27" s="1"/>
  <c r="G100" i="4"/>
  <c r="I100" i="4" s="1"/>
  <c r="G100" i="17" s="1"/>
  <c r="I100" i="17" s="1"/>
  <c r="G100" i="18" s="1"/>
  <c r="I100" i="18" s="1"/>
  <c r="G100" i="19" s="1"/>
  <c r="I100" i="19" s="1"/>
  <c r="G100" i="20" s="1"/>
  <c r="I100" i="20" s="1"/>
  <c r="G100" i="21" s="1"/>
  <c r="I100" i="21" s="1"/>
  <c r="G100" i="22" s="1"/>
  <c r="I100" i="22" s="1"/>
  <c r="G100" i="23" s="1"/>
  <c r="I100" i="23" s="1"/>
  <c r="G100" i="24" s="1"/>
  <c r="I100" i="24" s="1"/>
  <c r="G100" i="25" s="1"/>
  <c r="I100" i="25" s="1"/>
  <c r="G100" i="26" s="1"/>
  <c r="I100" i="26" s="1"/>
  <c r="G100" i="27" s="1"/>
  <c r="I100" i="27" s="1"/>
  <c r="G99" i="4"/>
  <c r="I99" i="4" s="1"/>
  <c r="G99" i="17" s="1"/>
  <c r="I99" i="17" s="1"/>
  <c r="G99" i="18" s="1"/>
  <c r="I99" i="18" s="1"/>
  <c r="G99" i="19" s="1"/>
  <c r="I99" i="19" s="1"/>
  <c r="G99" i="20" s="1"/>
  <c r="I99" i="20" s="1"/>
  <c r="G99" i="21" s="1"/>
  <c r="I99" i="21" s="1"/>
  <c r="G99" i="22" s="1"/>
  <c r="I99" i="22" s="1"/>
  <c r="G99" i="23" s="1"/>
  <c r="I99" i="23" s="1"/>
  <c r="G99" i="24" s="1"/>
  <c r="I99" i="24" s="1"/>
  <c r="G99" i="25" s="1"/>
  <c r="I99" i="25" s="1"/>
  <c r="G99" i="26" s="1"/>
  <c r="I99" i="26" s="1"/>
  <c r="G99" i="27" s="1"/>
  <c r="I99" i="27" s="1"/>
  <c r="G98" i="4"/>
  <c r="I98" i="4" s="1"/>
  <c r="G98" i="17" s="1"/>
  <c r="I98" i="17" s="1"/>
  <c r="G98" i="18" s="1"/>
  <c r="I98" i="18" s="1"/>
  <c r="G98" i="19" s="1"/>
  <c r="I98" i="19" s="1"/>
  <c r="G98" i="20" s="1"/>
  <c r="I98" i="20" s="1"/>
  <c r="G98" i="21" s="1"/>
  <c r="I98" i="21" s="1"/>
  <c r="G98" i="22" s="1"/>
  <c r="I98" i="22" s="1"/>
  <c r="G98" i="23" s="1"/>
  <c r="I98" i="23" s="1"/>
  <c r="G98" i="24" s="1"/>
  <c r="I98" i="24" s="1"/>
  <c r="G98" i="25" s="1"/>
  <c r="I98" i="25" s="1"/>
  <c r="G98" i="26" s="1"/>
  <c r="I98" i="26" s="1"/>
  <c r="G98" i="27" s="1"/>
  <c r="I98" i="27" s="1"/>
  <c r="G97" i="4"/>
  <c r="I97" i="4" s="1"/>
  <c r="G97" i="17" s="1"/>
  <c r="I97" i="17" s="1"/>
  <c r="G97" i="18" s="1"/>
  <c r="I97" i="18" s="1"/>
  <c r="G97" i="19" s="1"/>
  <c r="I97" i="19" s="1"/>
  <c r="G97" i="20" s="1"/>
  <c r="I97" i="20" s="1"/>
  <c r="G97" i="21" s="1"/>
  <c r="I97" i="21" s="1"/>
  <c r="G97" i="22" s="1"/>
  <c r="I97" i="22" s="1"/>
  <c r="G97" i="23" s="1"/>
  <c r="I97" i="23" s="1"/>
  <c r="G97" i="24" s="1"/>
  <c r="I97" i="24" s="1"/>
  <c r="G97" i="25" s="1"/>
  <c r="I97" i="25" s="1"/>
  <c r="G97" i="26" s="1"/>
  <c r="I97" i="26" s="1"/>
  <c r="G97" i="27" s="1"/>
  <c r="I97" i="27" s="1"/>
  <c r="G96" i="4"/>
  <c r="I96" i="4" s="1"/>
  <c r="G96" i="17" s="1"/>
  <c r="I96" i="17" s="1"/>
  <c r="G96" i="18" s="1"/>
  <c r="I96" i="18" s="1"/>
  <c r="G96" i="19" s="1"/>
  <c r="I96" i="19" s="1"/>
  <c r="G96" i="20" s="1"/>
  <c r="I96" i="20" s="1"/>
  <c r="G96" i="21" s="1"/>
  <c r="I96" i="21" s="1"/>
  <c r="G96" i="22" s="1"/>
  <c r="I96" i="22" s="1"/>
  <c r="G96" i="23" s="1"/>
  <c r="I96" i="23" s="1"/>
  <c r="G96" i="24" s="1"/>
  <c r="I96" i="24" s="1"/>
  <c r="G96" i="25" s="1"/>
  <c r="I96" i="25" s="1"/>
  <c r="G96" i="26" s="1"/>
  <c r="I96" i="26" s="1"/>
  <c r="G96" i="27" s="1"/>
  <c r="I96" i="27" s="1"/>
  <c r="G95" i="4"/>
  <c r="I95" i="4" s="1"/>
  <c r="G95" i="17" s="1"/>
  <c r="I95" i="17" s="1"/>
  <c r="G95" i="18" s="1"/>
  <c r="I95" i="18" s="1"/>
  <c r="G95" i="19" s="1"/>
  <c r="I95" i="19" s="1"/>
  <c r="G95" i="20" s="1"/>
  <c r="I95" i="20" s="1"/>
  <c r="G95" i="21" s="1"/>
  <c r="I95" i="21" s="1"/>
  <c r="G95" i="22" s="1"/>
  <c r="I95" i="22" s="1"/>
  <c r="G95" i="23" s="1"/>
  <c r="I95" i="23" s="1"/>
  <c r="G95" i="24" s="1"/>
  <c r="I95" i="24" s="1"/>
  <c r="G95" i="25" s="1"/>
  <c r="I95" i="25" s="1"/>
  <c r="G95" i="26" s="1"/>
  <c r="I95" i="26" s="1"/>
  <c r="G95" i="27" s="1"/>
  <c r="I95" i="27" s="1"/>
  <c r="G93" i="4"/>
  <c r="I93" i="4" s="1"/>
  <c r="G93" i="17" s="1"/>
  <c r="I93" i="17" s="1"/>
  <c r="G93" i="18" s="1"/>
  <c r="I93" i="18" s="1"/>
  <c r="G93" i="19" s="1"/>
  <c r="I93" i="19" s="1"/>
  <c r="G93" i="20" s="1"/>
  <c r="I93" i="20" s="1"/>
  <c r="G93" i="21" s="1"/>
  <c r="I93" i="21" s="1"/>
  <c r="G93" i="22" s="1"/>
  <c r="I93" i="22" s="1"/>
  <c r="G93" i="23" s="1"/>
  <c r="I93" i="23" s="1"/>
  <c r="G93" i="24" s="1"/>
  <c r="I93" i="24" s="1"/>
  <c r="G93" i="25" s="1"/>
  <c r="I93" i="25" s="1"/>
  <c r="G93" i="26" s="1"/>
  <c r="I93" i="26" s="1"/>
  <c r="G93" i="27" s="1"/>
  <c r="I93" i="27" s="1"/>
  <c r="G92" i="4"/>
  <c r="I92" i="4" s="1"/>
  <c r="G92" i="17" s="1"/>
  <c r="I92" i="17" s="1"/>
  <c r="G92" i="18" s="1"/>
  <c r="I92" i="18" s="1"/>
  <c r="G92" i="19" s="1"/>
  <c r="I92" i="19" s="1"/>
  <c r="G92" i="20" s="1"/>
  <c r="I92" i="20" s="1"/>
  <c r="G92" i="21" s="1"/>
  <c r="I92" i="21" s="1"/>
  <c r="G92" i="22" s="1"/>
  <c r="I92" i="22" s="1"/>
  <c r="G92" i="23" s="1"/>
  <c r="I92" i="23" s="1"/>
  <c r="G92" i="24" s="1"/>
  <c r="I92" i="24" s="1"/>
  <c r="G92" i="25" s="1"/>
  <c r="I92" i="25" s="1"/>
  <c r="G92" i="26" s="1"/>
  <c r="I92" i="26" s="1"/>
  <c r="G92" i="27" s="1"/>
  <c r="I92" i="27" s="1"/>
  <c r="G91" i="4"/>
  <c r="I91" i="4" s="1"/>
  <c r="G91" i="17" s="1"/>
  <c r="I91" i="17" s="1"/>
  <c r="G91" i="18" s="1"/>
  <c r="I91" i="18" s="1"/>
  <c r="G91" i="19" s="1"/>
  <c r="I91" i="19" s="1"/>
  <c r="G91" i="20" s="1"/>
  <c r="I91" i="20" s="1"/>
  <c r="G91" i="21" s="1"/>
  <c r="I91" i="21" s="1"/>
  <c r="G91" i="22" s="1"/>
  <c r="I91" i="22" s="1"/>
  <c r="G91" i="23" s="1"/>
  <c r="I91" i="23" s="1"/>
  <c r="G91" i="24" s="1"/>
  <c r="I91" i="24" s="1"/>
  <c r="G91" i="25" s="1"/>
  <c r="I91" i="25" s="1"/>
  <c r="G91" i="26" s="1"/>
  <c r="I91" i="26" s="1"/>
  <c r="G91" i="27" s="1"/>
  <c r="I91" i="27" s="1"/>
  <c r="G90" i="4"/>
  <c r="I90" i="4" s="1"/>
  <c r="G90" i="17" s="1"/>
  <c r="I90" i="17" s="1"/>
  <c r="G90" i="18" s="1"/>
  <c r="I90" i="18" s="1"/>
  <c r="G90" i="19" s="1"/>
  <c r="I90" i="19" s="1"/>
  <c r="G90" i="20" s="1"/>
  <c r="I90" i="20" s="1"/>
  <c r="G90" i="21" s="1"/>
  <c r="I90" i="21" s="1"/>
  <c r="G90" i="22" s="1"/>
  <c r="I90" i="22" s="1"/>
  <c r="G90" i="23" s="1"/>
  <c r="I90" i="23" s="1"/>
  <c r="G90" i="24" s="1"/>
  <c r="I90" i="24" s="1"/>
  <c r="G90" i="25" s="1"/>
  <c r="I90" i="25" s="1"/>
  <c r="G90" i="26" s="1"/>
  <c r="I90" i="26" s="1"/>
  <c r="G90" i="27" s="1"/>
  <c r="I90" i="27" s="1"/>
  <c r="G89" i="4"/>
  <c r="I89" i="4" s="1"/>
  <c r="G89" i="17" s="1"/>
  <c r="I89" i="17" s="1"/>
  <c r="G89" i="18" s="1"/>
  <c r="I89" i="18" s="1"/>
  <c r="G89" i="19" s="1"/>
  <c r="I89" i="19" s="1"/>
  <c r="G89" i="20" s="1"/>
  <c r="I89" i="20" s="1"/>
  <c r="G89" i="21" s="1"/>
  <c r="I89" i="21" s="1"/>
  <c r="G89" i="22" s="1"/>
  <c r="I89" i="22" s="1"/>
  <c r="G89" i="23" s="1"/>
  <c r="I89" i="23" s="1"/>
  <c r="G89" i="24" s="1"/>
  <c r="I89" i="24" s="1"/>
  <c r="G89" i="25" s="1"/>
  <c r="I89" i="25" s="1"/>
  <c r="G89" i="26" s="1"/>
  <c r="I89" i="26" s="1"/>
  <c r="G89" i="27" s="1"/>
  <c r="I89" i="27" s="1"/>
  <c r="G88" i="4"/>
  <c r="I88" i="4" s="1"/>
  <c r="G88" i="17" s="1"/>
  <c r="I88" i="17" s="1"/>
  <c r="G88" i="18" s="1"/>
  <c r="I88" i="18" s="1"/>
  <c r="G88" i="19" s="1"/>
  <c r="I88" i="19" s="1"/>
  <c r="G88" i="20" s="1"/>
  <c r="I88" i="20" s="1"/>
  <c r="G88" i="21" s="1"/>
  <c r="I88" i="21" s="1"/>
  <c r="G88" i="22" s="1"/>
  <c r="I88" i="22" s="1"/>
  <c r="G88" i="23" s="1"/>
  <c r="I88" i="23" s="1"/>
  <c r="G88" i="24" s="1"/>
  <c r="I88" i="24" s="1"/>
  <c r="G88" i="25" s="1"/>
  <c r="I88" i="25" s="1"/>
  <c r="G88" i="26" s="1"/>
  <c r="I88" i="26" s="1"/>
  <c r="G88" i="27" s="1"/>
  <c r="I88" i="27" s="1"/>
  <c r="G87" i="4"/>
  <c r="I87" i="4" s="1"/>
  <c r="G87" i="17" s="1"/>
  <c r="I87" i="17" s="1"/>
  <c r="G87" i="18" s="1"/>
  <c r="I87" i="18" s="1"/>
  <c r="G87" i="19" s="1"/>
  <c r="I87" i="19" s="1"/>
  <c r="G87" i="20" s="1"/>
  <c r="I87" i="20" s="1"/>
  <c r="G87" i="21" s="1"/>
  <c r="I87" i="21" s="1"/>
  <c r="G87" i="22" s="1"/>
  <c r="I87" i="22" s="1"/>
  <c r="G87" i="23" s="1"/>
  <c r="I87" i="23" s="1"/>
  <c r="G87" i="24" s="1"/>
  <c r="I87" i="24" s="1"/>
  <c r="G87" i="25" s="1"/>
  <c r="I87" i="25" s="1"/>
  <c r="G87" i="26" s="1"/>
  <c r="I87" i="26" s="1"/>
  <c r="G87" i="27" s="1"/>
  <c r="I87" i="27" s="1"/>
  <c r="G86" i="4"/>
  <c r="I86" i="4" s="1"/>
  <c r="G86" i="17" s="1"/>
  <c r="I86" i="17" s="1"/>
  <c r="G86" i="18" s="1"/>
  <c r="I86" i="18" s="1"/>
  <c r="G86" i="19" s="1"/>
  <c r="I86" i="19" s="1"/>
  <c r="G86" i="20" s="1"/>
  <c r="I86" i="20" s="1"/>
  <c r="G86" i="21" s="1"/>
  <c r="I86" i="21" s="1"/>
  <c r="G86" i="22" s="1"/>
  <c r="I86" i="22" s="1"/>
  <c r="G86" i="23" s="1"/>
  <c r="I86" i="23" s="1"/>
  <c r="G86" i="24" s="1"/>
  <c r="I86" i="24" s="1"/>
  <c r="G86" i="25" s="1"/>
  <c r="I86" i="25" s="1"/>
  <c r="G86" i="26" s="1"/>
  <c r="I86" i="26" s="1"/>
  <c r="G86" i="27" s="1"/>
  <c r="I86" i="27" s="1"/>
  <c r="G84" i="4"/>
  <c r="I84" i="4" s="1"/>
  <c r="G84" i="17" s="1"/>
  <c r="I84" i="17" s="1"/>
  <c r="G84" i="18" s="1"/>
  <c r="I84" i="18" s="1"/>
  <c r="G84" i="19" s="1"/>
  <c r="I84" i="19" s="1"/>
  <c r="G84" i="20" s="1"/>
  <c r="I84" i="20" s="1"/>
  <c r="G84" i="21" s="1"/>
  <c r="I84" i="21" s="1"/>
  <c r="G84" i="22" s="1"/>
  <c r="I84" i="22" s="1"/>
  <c r="G84" i="23" s="1"/>
  <c r="I84" i="23" s="1"/>
  <c r="G84" i="24" s="1"/>
  <c r="I84" i="24" s="1"/>
  <c r="G84" i="25" s="1"/>
  <c r="I84" i="25" s="1"/>
  <c r="G84" i="26" s="1"/>
  <c r="I84" i="26" s="1"/>
  <c r="G84" i="27" s="1"/>
  <c r="I84" i="27" s="1"/>
  <c r="G83" i="4"/>
  <c r="I83" i="4" s="1"/>
  <c r="G83" i="17" s="1"/>
  <c r="I83" i="17" s="1"/>
  <c r="G83" i="18" s="1"/>
  <c r="I83" i="18" s="1"/>
  <c r="G83" i="19" s="1"/>
  <c r="I83" i="19" s="1"/>
  <c r="G83" i="20" s="1"/>
  <c r="I83" i="20" s="1"/>
  <c r="G83" i="21" s="1"/>
  <c r="I83" i="21" s="1"/>
  <c r="G83" i="22" s="1"/>
  <c r="I83" i="22" s="1"/>
  <c r="G83" i="23" s="1"/>
  <c r="I83" i="23" s="1"/>
  <c r="G83" i="24" s="1"/>
  <c r="I83" i="24" s="1"/>
  <c r="G83" i="25" s="1"/>
  <c r="I83" i="25" s="1"/>
  <c r="G83" i="26" s="1"/>
  <c r="I83" i="26" s="1"/>
  <c r="G83" i="27" s="1"/>
  <c r="I83" i="27" s="1"/>
  <c r="G82" i="4"/>
  <c r="I82" i="4" s="1"/>
  <c r="G82" i="17" s="1"/>
  <c r="I82" i="17" s="1"/>
  <c r="G82" i="18" s="1"/>
  <c r="I82" i="18" s="1"/>
  <c r="G82" i="19" s="1"/>
  <c r="I82" i="19" s="1"/>
  <c r="G82" i="20" s="1"/>
  <c r="I82" i="20" s="1"/>
  <c r="G82" i="21" s="1"/>
  <c r="I82" i="21" s="1"/>
  <c r="G82" i="22" s="1"/>
  <c r="I82" i="22" s="1"/>
  <c r="G82" i="23" s="1"/>
  <c r="I82" i="23" s="1"/>
  <c r="G82" i="24" s="1"/>
  <c r="I82" i="24" s="1"/>
  <c r="G82" i="25" s="1"/>
  <c r="I82" i="25" s="1"/>
  <c r="G82" i="26" s="1"/>
  <c r="I82" i="26" s="1"/>
  <c r="G82" i="27" s="1"/>
  <c r="I82" i="27" s="1"/>
  <c r="G81" i="4"/>
  <c r="I81" i="4" s="1"/>
  <c r="G81" i="17" s="1"/>
  <c r="I81" i="17" s="1"/>
  <c r="G81" i="18" s="1"/>
  <c r="I81" i="18" s="1"/>
  <c r="G81" i="19" s="1"/>
  <c r="I81" i="19" s="1"/>
  <c r="G81" i="20" s="1"/>
  <c r="I81" i="20" s="1"/>
  <c r="G81" i="21" s="1"/>
  <c r="I81" i="21" s="1"/>
  <c r="G81" i="22" s="1"/>
  <c r="I81" i="22" s="1"/>
  <c r="G81" i="23" s="1"/>
  <c r="I81" i="23" s="1"/>
  <c r="G81" i="24" s="1"/>
  <c r="I81" i="24" s="1"/>
  <c r="G81" i="25" s="1"/>
  <c r="I81" i="25" s="1"/>
  <c r="G81" i="26" s="1"/>
  <c r="I81" i="26" s="1"/>
  <c r="G81" i="27" s="1"/>
  <c r="I81" i="27" s="1"/>
  <c r="G80" i="4"/>
  <c r="I80" i="4" s="1"/>
  <c r="G80" i="17" s="1"/>
  <c r="I80" i="17" s="1"/>
  <c r="G80" i="18" s="1"/>
  <c r="I80" i="18" s="1"/>
  <c r="G80" i="19" s="1"/>
  <c r="I80" i="19" s="1"/>
  <c r="G80" i="20" s="1"/>
  <c r="I80" i="20" s="1"/>
  <c r="G80" i="21" s="1"/>
  <c r="I80" i="21" s="1"/>
  <c r="G80" i="22" s="1"/>
  <c r="I80" i="22" s="1"/>
  <c r="G80" i="23" s="1"/>
  <c r="I80" i="23" s="1"/>
  <c r="G80" i="24" s="1"/>
  <c r="I80" i="24" s="1"/>
  <c r="G80" i="25" s="1"/>
  <c r="I80" i="25" s="1"/>
  <c r="G80" i="26" s="1"/>
  <c r="I80" i="26" s="1"/>
  <c r="G80" i="27" s="1"/>
  <c r="I80" i="27" s="1"/>
  <c r="G79" i="4"/>
  <c r="I79" i="4" s="1"/>
  <c r="G79" i="17" s="1"/>
  <c r="I79" i="17" s="1"/>
  <c r="G79" i="18" s="1"/>
  <c r="I79" i="18" s="1"/>
  <c r="G79" i="19" s="1"/>
  <c r="I79" i="19" s="1"/>
  <c r="G79" i="20" s="1"/>
  <c r="I79" i="20" s="1"/>
  <c r="G79" i="21" s="1"/>
  <c r="I79" i="21" s="1"/>
  <c r="G79" i="22" s="1"/>
  <c r="I79" i="22" s="1"/>
  <c r="G79" i="23" s="1"/>
  <c r="I79" i="23" s="1"/>
  <c r="G79" i="24" s="1"/>
  <c r="I79" i="24" s="1"/>
  <c r="G79" i="25" s="1"/>
  <c r="I79" i="25" s="1"/>
  <c r="G79" i="26" s="1"/>
  <c r="I79" i="26" s="1"/>
  <c r="G79" i="27" s="1"/>
  <c r="I79" i="27" s="1"/>
  <c r="G78" i="4"/>
  <c r="I78" i="4" s="1"/>
  <c r="G78" i="17" s="1"/>
  <c r="I78" i="17" s="1"/>
  <c r="G78" i="18" s="1"/>
  <c r="I78" i="18" s="1"/>
  <c r="G78" i="19" s="1"/>
  <c r="I78" i="19" s="1"/>
  <c r="G78" i="20" s="1"/>
  <c r="I78" i="20" s="1"/>
  <c r="G78" i="21" s="1"/>
  <c r="I78" i="21" s="1"/>
  <c r="G78" i="22" s="1"/>
  <c r="I78" i="22" s="1"/>
  <c r="G78" i="23" s="1"/>
  <c r="I78" i="23" s="1"/>
  <c r="G78" i="24" s="1"/>
  <c r="I78" i="24" s="1"/>
  <c r="G78" i="25" s="1"/>
  <c r="I78" i="25" s="1"/>
  <c r="G78" i="26" s="1"/>
  <c r="I78" i="26" s="1"/>
  <c r="G78" i="27" s="1"/>
  <c r="I78" i="27" s="1"/>
  <c r="G77" i="4"/>
  <c r="I77" i="4" s="1"/>
  <c r="G77" i="17" s="1"/>
  <c r="I77" i="17" s="1"/>
  <c r="G77" i="18" s="1"/>
  <c r="I77" i="18" s="1"/>
  <c r="G77" i="19" s="1"/>
  <c r="I77" i="19" s="1"/>
  <c r="G77" i="20" s="1"/>
  <c r="I77" i="20" s="1"/>
  <c r="G77" i="21" s="1"/>
  <c r="I77" i="21" s="1"/>
  <c r="G77" i="22" s="1"/>
  <c r="I77" i="22" s="1"/>
  <c r="G77" i="23" s="1"/>
  <c r="I77" i="23" s="1"/>
  <c r="G77" i="24" s="1"/>
  <c r="I77" i="24" s="1"/>
  <c r="G77" i="25" s="1"/>
  <c r="I77" i="25" s="1"/>
  <c r="G77" i="26" s="1"/>
  <c r="I77" i="26" s="1"/>
  <c r="G77" i="27" s="1"/>
  <c r="I77" i="27" s="1"/>
  <c r="G76" i="4"/>
  <c r="I76" i="4" s="1"/>
  <c r="G76" i="17" s="1"/>
  <c r="I76" i="17" s="1"/>
  <c r="G76" i="18" s="1"/>
  <c r="I76" i="18" s="1"/>
  <c r="G76" i="19" s="1"/>
  <c r="I76" i="19" s="1"/>
  <c r="G76" i="20" s="1"/>
  <c r="I76" i="20" s="1"/>
  <c r="G76" i="21" s="1"/>
  <c r="I76" i="21" s="1"/>
  <c r="G76" i="22" s="1"/>
  <c r="I76" i="22" s="1"/>
  <c r="G76" i="23" s="1"/>
  <c r="I76" i="23" s="1"/>
  <c r="G76" i="24" s="1"/>
  <c r="I76" i="24" s="1"/>
  <c r="G76" i="25" s="1"/>
  <c r="I76" i="25" s="1"/>
  <c r="G76" i="26" s="1"/>
  <c r="I76" i="26" s="1"/>
  <c r="G76" i="27" s="1"/>
  <c r="I76" i="27" s="1"/>
  <c r="G75" i="4"/>
  <c r="I75" i="4" s="1"/>
  <c r="G75" i="17" s="1"/>
  <c r="I75" i="17" s="1"/>
  <c r="G75" i="18" s="1"/>
  <c r="I75" i="18" s="1"/>
  <c r="G75" i="19" s="1"/>
  <c r="I75" i="19" s="1"/>
  <c r="G75" i="20" s="1"/>
  <c r="I75" i="20" s="1"/>
  <c r="G75" i="21" s="1"/>
  <c r="I75" i="21" s="1"/>
  <c r="G75" i="22" s="1"/>
  <c r="I75" i="22" s="1"/>
  <c r="G75" i="23" s="1"/>
  <c r="I75" i="23" s="1"/>
  <c r="G75" i="24" s="1"/>
  <c r="I75" i="24" s="1"/>
  <c r="G75" i="25" s="1"/>
  <c r="I75" i="25" s="1"/>
  <c r="G75" i="26" s="1"/>
  <c r="I75" i="26" s="1"/>
  <c r="G75" i="27" s="1"/>
  <c r="I75" i="27" s="1"/>
  <c r="G74" i="4"/>
  <c r="I74" i="4" s="1"/>
  <c r="G74" i="17" s="1"/>
  <c r="I74" i="17" s="1"/>
  <c r="G74" i="18" s="1"/>
  <c r="I74" i="18" s="1"/>
  <c r="G74" i="19" s="1"/>
  <c r="I74" i="19" s="1"/>
  <c r="G74" i="20" s="1"/>
  <c r="I74" i="20" s="1"/>
  <c r="G74" i="21" s="1"/>
  <c r="I74" i="21" s="1"/>
  <c r="G74" i="22" s="1"/>
  <c r="I74" i="22" s="1"/>
  <c r="G74" i="23" s="1"/>
  <c r="I74" i="23" s="1"/>
  <c r="G74" i="24" s="1"/>
  <c r="I74" i="24" s="1"/>
  <c r="G74" i="25" s="1"/>
  <c r="I74" i="25" s="1"/>
  <c r="G74" i="26" s="1"/>
  <c r="I74" i="26" s="1"/>
  <c r="G74" i="27" s="1"/>
  <c r="I74" i="27" s="1"/>
  <c r="G73" i="4"/>
  <c r="I73" i="4" s="1"/>
  <c r="G73" i="17" s="1"/>
  <c r="I73" i="17" s="1"/>
  <c r="G73" i="18" s="1"/>
  <c r="I73" i="18" s="1"/>
  <c r="G73" i="19" s="1"/>
  <c r="I73" i="19" s="1"/>
  <c r="G73" i="20" s="1"/>
  <c r="I73" i="20" s="1"/>
  <c r="G73" i="21" s="1"/>
  <c r="I73" i="21" s="1"/>
  <c r="G73" i="22" s="1"/>
  <c r="I73" i="22" s="1"/>
  <c r="G73" i="23" s="1"/>
  <c r="I73" i="23" s="1"/>
  <c r="G73" i="24" s="1"/>
  <c r="I73" i="24" s="1"/>
  <c r="G73" i="25" s="1"/>
  <c r="I73" i="25" s="1"/>
  <c r="G73" i="26" s="1"/>
  <c r="I73" i="26" s="1"/>
  <c r="G73" i="27" s="1"/>
  <c r="I73" i="27" s="1"/>
  <c r="G72" i="4"/>
  <c r="I72" i="4" s="1"/>
  <c r="G72" i="17" s="1"/>
  <c r="I72" i="17" s="1"/>
  <c r="G72" i="18" s="1"/>
  <c r="I72" i="18" s="1"/>
  <c r="G72" i="19" s="1"/>
  <c r="I72" i="19" s="1"/>
  <c r="G72" i="20" s="1"/>
  <c r="I72" i="20" s="1"/>
  <c r="G72" i="21" s="1"/>
  <c r="I72" i="21" s="1"/>
  <c r="G72" i="22" s="1"/>
  <c r="I72" i="22" s="1"/>
  <c r="G72" i="23" s="1"/>
  <c r="I72" i="23" s="1"/>
  <c r="G72" i="24" s="1"/>
  <c r="I72" i="24" s="1"/>
  <c r="G72" i="25" s="1"/>
  <c r="I72" i="25" s="1"/>
  <c r="G72" i="26" s="1"/>
  <c r="I72" i="26" s="1"/>
  <c r="G72" i="27" s="1"/>
  <c r="I72" i="27" s="1"/>
  <c r="G71" i="4"/>
  <c r="I71" i="4" s="1"/>
  <c r="G71" i="17" s="1"/>
  <c r="I71" i="17" s="1"/>
  <c r="G71" i="18" s="1"/>
  <c r="I71" i="18" s="1"/>
  <c r="G71" i="19" s="1"/>
  <c r="I71" i="19" s="1"/>
  <c r="G71" i="20" s="1"/>
  <c r="I71" i="20" s="1"/>
  <c r="G71" i="21" s="1"/>
  <c r="I71" i="21" s="1"/>
  <c r="G71" i="22" s="1"/>
  <c r="I71" i="22" s="1"/>
  <c r="G71" i="23" s="1"/>
  <c r="I71" i="23" s="1"/>
  <c r="G71" i="24" s="1"/>
  <c r="I71" i="24" s="1"/>
  <c r="G71" i="25" s="1"/>
  <c r="I71" i="25" s="1"/>
  <c r="G71" i="26" s="1"/>
  <c r="I71" i="26" s="1"/>
  <c r="G71" i="27" s="1"/>
  <c r="I71" i="27" s="1"/>
  <c r="G70" i="4"/>
  <c r="I70" i="4" s="1"/>
  <c r="G70" i="17" s="1"/>
  <c r="I70" i="17" s="1"/>
  <c r="G70" i="18" s="1"/>
  <c r="I70" i="18" s="1"/>
  <c r="G70" i="19" s="1"/>
  <c r="I70" i="19" s="1"/>
  <c r="G70" i="20" s="1"/>
  <c r="I70" i="20" s="1"/>
  <c r="G70" i="21" s="1"/>
  <c r="I70" i="21" s="1"/>
  <c r="G70" i="22" s="1"/>
  <c r="I70" i="22" s="1"/>
  <c r="G70" i="23" s="1"/>
  <c r="I70" i="23" s="1"/>
  <c r="G70" i="24" s="1"/>
  <c r="I70" i="24" s="1"/>
  <c r="G70" i="25" s="1"/>
  <c r="I70" i="25" s="1"/>
  <c r="G70" i="26" s="1"/>
  <c r="I70" i="26" s="1"/>
  <c r="G70" i="27" s="1"/>
  <c r="I70" i="27" s="1"/>
  <c r="G69" i="4"/>
  <c r="I69" i="4" s="1"/>
  <c r="G69" i="17" s="1"/>
  <c r="I69" i="17" s="1"/>
  <c r="G69" i="18" s="1"/>
  <c r="I69" i="18" s="1"/>
  <c r="G69" i="19" s="1"/>
  <c r="I69" i="19" s="1"/>
  <c r="G69" i="20" s="1"/>
  <c r="I69" i="20" s="1"/>
  <c r="G69" i="21" s="1"/>
  <c r="I69" i="21" s="1"/>
  <c r="G69" i="22" s="1"/>
  <c r="I69" i="22" s="1"/>
  <c r="G69" i="23" s="1"/>
  <c r="I69" i="23" s="1"/>
  <c r="G69" i="24" s="1"/>
  <c r="I69" i="24" s="1"/>
  <c r="G69" i="25" s="1"/>
  <c r="I69" i="25" s="1"/>
  <c r="G69" i="26" s="1"/>
  <c r="I69" i="26" s="1"/>
  <c r="G69" i="27" s="1"/>
  <c r="I69" i="27" s="1"/>
  <c r="G68" i="4"/>
  <c r="I68" i="4" s="1"/>
  <c r="G68" i="17" s="1"/>
  <c r="I68" i="17" s="1"/>
  <c r="G68" i="18" s="1"/>
  <c r="I68" i="18" s="1"/>
  <c r="G68" i="19" s="1"/>
  <c r="I68" i="19" s="1"/>
  <c r="G68" i="20" s="1"/>
  <c r="I68" i="20" s="1"/>
  <c r="G68" i="21" s="1"/>
  <c r="I68" i="21" s="1"/>
  <c r="G68" i="22" s="1"/>
  <c r="I68" i="22" s="1"/>
  <c r="G68" i="23" s="1"/>
  <c r="I68" i="23" s="1"/>
  <c r="G68" i="24" s="1"/>
  <c r="I68" i="24" s="1"/>
  <c r="G68" i="25" s="1"/>
  <c r="I68" i="25" s="1"/>
  <c r="G68" i="26" s="1"/>
  <c r="I68" i="26" s="1"/>
  <c r="G68" i="27" s="1"/>
  <c r="I68" i="27" s="1"/>
  <c r="G66" i="4"/>
  <c r="I66" i="4" s="1"/>
  <c r="G66" i="17" s="1"/>
  <c r="I66" i="17" s="1"/>
  <c r="G66" i="18" s="1"/>
  <c r="I66" i="18" s="1"/>
  <c r="G66" i="19" s="1"/>
  <c r="I66" i="19" s="1"/>
  <c r="G66" i="20" s="1"/>
  <c r="I66" i="20" s="1"/>
  <c r="G66" i="21" s="1"/>
  <c r="I66" i="21" s="1"/>
  <c r="G66" i="22" s="1"/>
  <c r="I66" i="22" s="1"/>
  <c r="G66" i="23" s="1"/>
  <c r="I66" i="23" s="1"/>
  <c r="G66" i="24" s="1"/>
  <c r="I66" i="24" s="1"/>
  <c r="G66" i="25" s="1"/>
  <c r="I66" i="25" s="1"/>
  <c r="G66" i="26" s="1"/>
  <c r="I66" i="26" s="1"/>
  <c r="G66" i="27" s="1"/>
  <c r="I66" i="27" s="1"/>
  <c r="G65" i="4"/>
  <c r="I65" i="4" s="1"/>
  <c r="G65" i="17" s="1"/>
  <c r="I65" i="17" s="1"/>
  <c r="G65" i="18" s="1"/>
  <c r="I65" i="18" s="1"/>
  <c r="G65" i="19" s="1"/>
  <c r="I65" i="19" s="1"/>
  <c r="G65" i="20" s="1"/>
  <c r="I65" i="20" s="1"/>
  <c r="G65" i="21" s="1"/>
  <c r="I65" i="21" s="1"/>
  <c r="G65" i="22" s="1"/>
  <c r="I65" i="22" s="1"/>
  <c r="G65" i="23" s="1"/>
  <c r="I65" i="23" s="1"/>
  <c r="G65" i="24" s="1"/>
  <c r="I65" i="24" s="1"/>
  <c r="G65" i="25" s="1"/>
  <c r="I65" i="25" s="1"/>
  <c r="G65" i="26" s="1"/>
  <c r="I65" i="26" s="1"/>
  <c r="G65" i="27" s="1"/>
  <c r="I65" i="27" s="1"/>
  <c r="G64" i="4"/>
  <c r="I64" i="4" s="1"/>
  <c r="G64" i="17" s="1"/>
  <c r="I64" i="17" s="1"/>
  <c r="G64" i="18" s="1"/>
  <c r="I64" i="18" s="1"/>
  <c r="G64" i="19" s="1"/>
  <c r="I64" i="19" s="1"/>
  <c r="G64" i="20" s="1"/>
  <c r="I64" i="20" s="1"/>
  <c r="G64" i="21" s="1"/>
  <c r="I64" i="21" s="1"/>
  <c r="G64" i="22" s="1"/>
  <c r="I64" i="22" s="1"/>
  <c r="G64" i="23" s="1"/>
  <c r="I64" i="23" s="1"/>
  <c r="G64" i="24" s="1"/>
  <c r="I64" i="24" s="1"/>
  <c r="G64" i="25" s="1"/>
  <c r="I64" i="25" s="1"/>
  <c r="G64" i="26" s="1"/>
  <c r="I64" i="26" s="1"/>
  <c r="G64" i="27" s="1"/>
  <c r="I64" i="27" s="1"/>
  <c r="G63" i="4"/>
  <c r="I63" i="4" s="1"/>
  <c r="G63" i="17" s="1"/>
  <c r="I63" i="17" s="1"/>
  <c r="G63" i="18" s="1"/>
  <c r="I63" i="18" s="1"/>
  <c r="G63" i="19" s="1"/>
  <c r="I63" i="19" s="1"/>
  <c r="G63" i="20" s="1"/>
  <c r="I63" i="20" s="1"/>
  <c r="G63" i="21" s="1"/>
  <c r="I63" i="21" s="1"/>
  <c r="G63" i="22" s="1"/>
  <c r="I63" i="22" s="1"/>
  <c r="G63" i="23" s="1"/>
  <c r="I63" i="23" s="1"/>
  <c r="G63" i="24" s="1"/>
  <c r="I63" i="24" s="1"/>
  <c r="G63" i="25" s="1"/>
  <c r="I63" i="25" s="1"/>
  <c r="G63" i="26" s="1"/>
  <c r="I63" i="26" s="1"/>
  <c r="G63" i="27" s="1"/>
  <c r="I63" i="27" s="1"/>
  <c r="G62" i="4"/>
  <c r="I62" i="4" s="1"/>
  <c r="G61" i="4"/>
  <c r="I61" i="4" s="1"/>
  <c r="G61" i="17" s="1"/>
  <c r="I61" i="17" s="1"/>
  <c r="G61" i="18" s="1"/>
  <c r="I61" i="18" s="1"/>
  <c r="G61" i="19" s="1"/>
  <c r="I61" i="19" s="1"/>
  <c r="G61" i="20" s="1"/>
  <c r="I61" i="20" s="1"/>
  <c r="G61" i="21" s="1"/>
  <c r="I61" i="21" s="1"/>
  <c r="G61" i="22" s="1"/>
  <c r="I61" i="22" s="1"/>
  <c r="G61" i="23" s="1"/>
  <c r="I61" i="23" s="1"/>
  <c r="G61" i="24" s="1"/>
  <c r="I61" i="24" s="1"/>
  <c r="G61" i="25" s="1"/>
  <c r="I61" i="25" s="1"/>
  <c r="G61" i="26" s="1"/>
  <c r="I61" i="26" s="1"/>
  <c r="G61" i="27" s="1"/>
  <c r="I61" i="27" s="1"/>
  <c r="G60" i="4"/>
  <c r="I60" i="4" s="1"/>
  <c r="G60" i="17" s="1"/>
  <c r="I60" i="17" s="1"/>
  <c r="G60" i="18" s="1"/>
  <c r="I60" i="18" s="1"/>
  <c r="G60" i="19" s="1"/>
  <c r="I60" i="19" s="1"/>
  <c r="G60" i="20" s="1"/>
  <c r="I60" i="20" s="1"/>
  <c r="G60" i="21" s="1"/>
  <c r="I60" i="21" s="1"/>
  <c r="G60" i="22" s="1"/>
  <c r="I60" i="22" s="1"/>
  <c r="G60" i="23" s="1"/>
  <c r="I60" i="23" s="1"/>
  <c r="G60" i="24" s="1"/>
  <c r="I60" i="24" s="1"/>
  <c r="G60" i="25" s="1"/>
  <c r="I60" i="25" s="1"/>
  <c r="G60" i="26" s="1"/>
  <c r="I60" i="26" s="1"/>
  <c r="G60" i="27" s="1"/>
  <c r="I60" i="27" s="1"/>
  <c r="G59" i="4"/>
  <c r="I59" i="4" s="1"/>
  <c r="G59" i="17" s="1"/>
  <c r="I59" i="17" s="1"/>
  <c r="G59" i="18" s="1"/>
  <c r="I59" i="18" s="1"/>
  <c r="G59" i="19" s="1"/>
  <c r="I59" i="19" s="1"/>
  <c r="G59" i="20" s="1"/>
  <c r="I59" i="20" s="1"/>
  <c r="G59" i="21" s="1"/>
  <c r="I59" i="21" s="1"/>
  <c r="G59" i="22" s="1"/>
  <c r="I59" i="22" s="1"/>
  <c r="G59" i="23" s="1"/>
  <c r="I59" i="23" s="1"/>
  <c r="G59" i="24" s="1"/>
  <c r="I59" i="24" s="1"/>
  <c r="G59" i="25" s="1"/>
  <c r="I59" i="25" s="1"/>
  <c r="G59" i="26" s="1"/>
  <c r="I59" i="26" s="1"/>
  <c r="G59" i="27" s="1"/>
  <c r="I59" i="27" s="1"/>
  <c r="G57" i="4"/>
  <c r="I57" i="4" s="1"/>
  <c r="G57" i="17" s="1"/>
  <c r="I57" i="17" s="1"/>
  <c r="G57" i="18" s="1"/>
  <c r="I57" i="18" s="1"/>
  <c r="G57" i="19" s="1"/>
  <c r="I57" i="19" s="1"/>
  <c r="G57" i="20" s="1"/>
  <c r="I57" i="20" s="1"/>
  <c r="G57" i="21" s="1"/>
  <c r="I57" i="21" s="1"/>
  <c r="G57" i="22" s="1"/>
  <c r="I57" i="22" s="1"/>
  <c r="G57" i="23" s="1"/>
  <c r="I57" i="23" s="1"/>
  <c r="G57" i="24" s="1"/>
  <c r="I57" i="24" s="1"/>
  <c r="G57" i="25" s="1"/>
  <c r="I57" i="25" s="1"/>
  <c r="G57" i="26" s="1"/>
  <c r="I57" i="26" s="1"/>
  <c r="G57" i="27" s="1"/>
  <c r="I57" i="27" s="1"/>
  <c r="G56" i="4"/>
  <c r="I56" i="4" s="1"/>
  <c r="G56" i="17" s="1"/>
  <c r="I56" i="17" s="1"/>
  <c r="G56" i="18" s="1"/>
  <c r="I56" i="18" s="1"/>
  <c r="G56" i="19" s="1"/>
  <c r="I56" i="19" s="1"/>
  <c r="G56" i="20" s="1"/>
  <c r="I56" i="20" s="1"/>
  <c r="G56" i="21" s="1"/>
  <c r="I56" i="21" s="1"/>
  <c r="G56" i="22" s="1"/>
  <c r="I56" i="22" s="1"/>
  <c r="G56" i="23" s="1"/>
  <c r="I56" i="23" s="1"/>
  <c r="G56" i="24" s="1"/>
  <c r="I56" i="24" s="1"/>
  <c r="G56" i="25" s="1"/>
  <c r="I56" i="25" s="1"/>
  <c r="G56" i="26" s="1"/>
  <c r="I56" i="26" s="1"/>
  <c r="G56" i="27" s="1"/>
  <c r="I56" i="27" s="1"/>
  <c r="G55" i="4"/>
  <c r="I55" i="4" s="1"/>
  <c r="G55" i="17" s="1"/>
  <c r="I55" i="17" s="1"/>
  <c r="G55" i="18" s="1"/>
  <c r="I55" i="18" s="1"/>
  <c r="G55" i="19" s="1"/>
  <c r="I55" i="19" s="1"/>
  <c r="G55" i="20" s="1"/>
  <c r="I55" i="20" s="1"/>
  <c r="G55" i="21" s="1"/>
  <c r="I55" i="21" s="1"/>
  <c r="G55" i="22" s="1"/>
  <c r="I55" i="22" s="1"/>
  <c r="G55" i="23" s="1"/>
  <c r="I55" i="23" s="1"/>
  <c r="G55" i="24" s="1"/>
  <c r="I55" i="24" s="1"/>
  <c r="G55" i="25" s="1"/>
  <c r="I55" i="25" s="1"/>
  <c r="G55" i="26" s="1"/>
  <c r="I55" i="26" s="1"/>
  <c r="G55" i="27" s="1"/>
  <c r="I55" i="27" s="1"/>
  <c r="G54" i="4"/>
  <c r="I54" i="4" s="1"/>
  <c r="G54" i="17" s="1"/>
  <c r="I54" i="17" s="1"/>
  <c r="G54" i="18" s="1"/>
  <c r="I54" i="18" s="1"/>
  <c r="G54" i="19" s="1"/>
  <c r="I54" i="19" s="1"/>
  <c r="G54" i="20" s="1"/>
  <c r="I54" i="20" s="1"/>
  <c r="G54" i="21" s="1"/>
  <c r="I54" i="21" s="1"/>
  <c r="G54" i="22" s="1"/>
  <c r="I54" i="22" s="1"/>
  <c r="G54" i="23" s="1"/>
  <c r="I54" i="23" s="1"/>
  <c r="G54" i="24" s="1"/>
  <c r="I54" i="24" s="1"/>
  <c r="G54" i="25" s="1"/>
  <c r="I54" i="25" s="1"/>
  <c r="G54" i="26" s="1"/>
  <c r="I54" i="26" s="1"/>
  <c r="G54" i="27" s="1"/>
  <c r="I54" i="27" s="1"/>
  <c r="G53" i="4"/>
  <c r="I53" i="4" s="1"/>
  <c r="G53" i="17" s="1"/>
  <c r="I53" i="17" s="1"/>
  <c r="G53" i="18" s="1"/>
  <c r="I53" i="18" s="1"/>
  <c r="G53" i="19" s="1"/>
  <c r="I53" i="19" s="1"/>
  <c r="G53" i="20" s="1"/>
  <c r="I53" i="20" s="1"/>
  <c r="G53" i="21" s="1"/>
  <c r="I53" i="21" s="1"/>
  <c r="G53" i="22" s="1"/>
  <c r="I53" i="22" s="1"/>
  <c r="G53" i="23" s="1"/>
  <c r="I53" i="23" s="1"/>
  <c r="G53" i="24" s="1"/>
  <c r="I53" i="24" s="1"/>
  <c r="G53" i="25" s="1"/>
  <c r="I53" i="25" s="1"/>
  <c r="G53" i="26" s="1"/>
  <c r="I53" i="26" s="1"/>
  <c r="G53" i="27" s="1"/>
  <c r="I53" i="27" s="1"/>
  <c r="G52" i="4"/>
  <c r="I52" i="4" s="1"/>
  <c r="G52" i="17" s="1"/>
  <c r="I52" i="17" s="1"/>
  <c r="G52" i="18" s="1"/>
  <c r="I52" i="18" s="1"/>
  <c r="G52" i="19" s="1"/>
  <c r="I52" i="19" s="1"/>
  <c r="G52" i="20" s="1"/>
  <c r="I52" i="20" s="1"/>
  <c r="G52" i="21" s="1"/>
  <c r="I52" i="21" s="1"/>
  <c r="G52" i="22" s="1"/>
  <c r="I52" i="22" s="1"/>
  <c r="G52" i="23" s="1"/>
  <c r="I52" i="23" s="1"/>
  <c r="G52" i="24" s="1"/>
  <c r="I52" i="24" s="1"/>
  <c r="G52" i="25" s="1"/>
  <c r="I52" i="25" s="1"/>
  <c r="G52" i="26" s="1"/>
  <c r="I52" i="26" s="1"/>
  <c r="G52" i="27" s="1"/>
  <c r="I52" i="27" s="1"/>
  <c r="G51" i="4"/>
  <c r="I51" i="4" s="1"/>
  <c r="G51" i="17" s="1"/>
  <c r="I51" i="17" s="1"/>
  <c r="G51" i="18" s="1"/>
  <c r="I51" i="18" s="1"/>
  <c r="G51" i="19" s="1"/>
  <c r="I51" i="19" s="1"/>
  <c r="G51" i="20" s="1"/>
  <c r="I51" i="20" s="1"/>
  <c r="G51" i="21" s="1"/>
  <c r="I51" i="21" s="1"/>
  <c r="G51" i="22" s="1"/>
  <c r="I51" i="22" s="1"/>
  <c r="G51" i="23" s="1"/>
  <c r="I51" i="23" s="1"/>
  <c r="G51" i="24" s="1"/>
  <c r="I51" i="24" s="1"/>
  <c r="G51" i="25" s="1"/>
  <c r="I51" i="25" s="1"/>
  <c r="G51" i="26" s="1"/>
  <c r="I51" i="26" s="1"/>
  <c r="G51" i="27" s="1"/>
  <c r="I51" i="27" s="1"/>
  <c r="G50" i="4"/>
  <c r="I50" i="4" s="1"/>
  <c r="G50" i="17" s="1"/>
  <c r="I50" i="17" s="1"/>
  <c r="G50" i="18" s="1"/>
  <c r="I50" i="18" s="1"/>
  <c r="G50" i="19" s="1"/>
  <c r="I50" i="19" s="1"/>
  <c r="G50" i="20" s="1"/>
  <c r="I50" i="20" s="1"/>
  <c r="G50" i="21" s="1"/>
  <c r="I50" i="21" s="1"/>
  <c r="G50" i="22" s="1"/>
  <c r="I50" i="22" s="1"/>
  <c r="G50" i="23" s="1"/>
  <c r="I50" i="23" s="1"/>
  <c r="G50" i="24" s="1"/>
  <c r="I50" i="24" s="1"/>
  <c r="G50" i="25" s="1"/>
  <c r="I50" i="25" s="1"/>
  <c r="G50" i="26" s="1"/>
  <c r="I50" i="26" s="1"/>
  <c r="G50" i="27" s="1"/>
  <c r="I50" i="27" s="1"/>
  <c r="G49" i="4"/>
  <c r="I49" i="4" s="1"/>
  <c r="G49" i="17" s="1"/>
  <c r="I49" i="17" s="1"/>
  <c r="G49" i="18" s="1"/>
  <c r="I49" i="18" s="1"/>
  <c r="G49" i="19" s="1"/>
  <c r="I49" i="19" s="1"/>
  <c r="G49" i="20" s="1"/>
  <c r="I49" i="20" s="1"/>
  <c r="G49" i="21" s="1"/>
  <c r="I49" i="21" s="1"/>
  <c r="G49" i="22" s="1"/>
  <c r="I49" i="22" s="1"/>
  <c r="G49" i="23" s="1"/>
  <c r="I49" i="23" s="1"/>
  <c r="G49" i="24" s="1"/>
  <c r="I49" i="24" s="1"/>
  <c r="G49" i="25" s="1"/>
  <c r="I49" i="25" s="1"/>
  <c r="G49" i="26" s="1"/>
  <c r="I49" i="26" s="1"/>
  <c r="G49" i="27" s="1"/>
  <c r="I49" i="27" s="1"/>
  <c r="G48" i="4"/>
  <c r="I48" i="4" s="1"/>
  <c r="G48" i="17" s="1"/>
  <c r="I48" i="17" s="1"/>
  <c r="G48" i="18" s="1"/>
  <c r="I48" i="18" s="1"/>
  <c r="G48" i="19" s="1"/>
  <c r="I48" i="19" s="1"/>
  <c r="G48" i="20" s="1"/>
  <c r="I48" i="20" s="1"/>
  <c r="G48" i="21" s="1"/>
  <c r="I48" i="21" s="1"/>
  <c r="G48" i="22" s="1"/>
  <c r="I48" i="22" s="1"/>
  <c r="G48" i="23" s="1"/>
  <c r="I48" i="23" s="1"/>
  <c r="G48" i="24" s="1"/>
  <c r="I48" i="24" s="1"/>
  <c r="G48" i="25" s="1"/>
  <c r="I48" i="25" s="1"/>
  <c r="G48" i="26" s="1"/>
  <c r="I48" i="26" s="1"/>
  <c r="G48" i="27" s="1"/>
  <c r="I48" i="27" s="1"/>
  <c r="G47" i="4"/>
  <c r="I47" i="4" s="1"/>
  <c r="G47" i="17" s="1"/>
  <c r="I47" i="17" s="1"/>
  <c r="G47" i="18" s="1"/>
  <c r="I47" i="18" s="1"/>
  <c r="G47" i="19" s="1"/>
  <c r="I47" i="19" s="1"/>
  <c r="G47" i="20" s="1"/>
  <c r="I47" i="20" s="1"/>
  <c r="G47" i="21" s="1"/>
  <c r="I47" i="21" s="1"/>
  <c r="G47" i="22" s="1"/>
  <c r="I47" i="22" s="1"/>
  <c r="G47" i="23" s="1"/>
  <c r="I47" i="23" s="1"/>
  <c r="G47" i="24" s="1"/>
  <c r="I47" i="24" s="1"/>
  <c r="G47" i="25" s="1"/>
  <c r="I47" i="25" s="1"/>
  <c r="G47" i="26" s="1"/>
  <c r="I47" i="26" s="1"/>
  <c r="G47" i="27" s="1"/>
  <c r="I47" i="27" s="1"/>
  <c r="G46" i="4"/>
  <c r="I46" i="4" s="1"/>
  <c r="G46" i="17" s="1"/>
  <c r="I46" i="17" s="1"/>
  <c r="G46" i="18" s="1"/>
  <c r="I46" i="18" s="1"/>
  <c r="G46" i="19" s="1"/>
  <c r="I46" i="19" s="1"/>
  <c r="G46" i="20" s="1"/>
  <c r="I46" i="20" s="1"/>
  <c r="G46" i="21" s="1"/>
  <c r="I46" i="21" s="1"/>
  <c r="G46" i="22" s="1"/>
  <c r="I46" i="22" s="1"/>
  <c r="G46" i="23" s="1"/>
  <c r="I46" i="23" s="1"/>
  <c r="G46" i="24" s="1"/>
  <c r="I46" i="24" s="1"/>
  <c r="G46" i="25" s="1"/>
  <c r="I46" i="25" s="1"/>
  <c r="G46" i="26" s="1"/>
  <c r="I46" i="26" s="1"/>
  <c r="G46" i="27" s="1"/>
  <c r="I46" i="27" s="1"/>
  <c r="G45" i="4"/>
  <c r="I45" i="4" s="1"/>
  <c r="G45" i="17" s="1"/>
  <c r="I45" i="17" s="1"/>
  <c r="G45" i="18" s="1"/>
  <c r="I45" i="18" s="1"/>
  <c r="G45" i="19" s="1"/>
  <c r="I45" i="19" s="1"/>
  <c r="G45" i="20" s="1"/>
  <c r="I45" i="20" s="1"/>
  <c r="G45" i="21" s="1"/>
  <c r="I45" i="21" s="1"/>
  <c r="G45" i="22" s="1"/>
  <c r="I45" i="22" s="1"/>
  <c r="G45" i="23" s="1"/>
  <c r="I45" i="23" s="1"/>
  <c r="G45" i="24" s="1"/>
  <c r="I45" i="24" s="1"/>
  <c r="G45" i="25" s="1"/>
  <c r="I45" i="25" s="1"/>
  <c r="G45" i="26" s="1"/>
  <c r="I45" i="26" s="1"/>
  <c r="G45" i="27" s="1"/>
  <c r="I45" i="27" s="1"/>
  <c r="G44" i="4"/>
  <c r="I44" i="4" s="1"/>
  <c r="G44" i="17" s="1"/>
  <c r="I44" i="17" s="1"/>
  <c r="G44" i="18" s="1"/>
  <c r="I44" i="18" s="1"/>
  <c r="G44" i="19" s="1"/>
  <c r="I44" i="19" s="1"/>
  <c r="G44" i="20" s="1"/>
  <c r="I44" i="20" s="1"/>
  <c r="G44" i="21" s="1"/>
  <c r="I44" i="21" s="1"/>
  <c r="G44" i="22" s="1"/>
  <c r="I44" i="22" s="1"/>
  <c r="G44" i="23" s="1"/>
  <c r="I44" i="23" s="1"/>
  <c r="G44" i="24" s="1"/>
  <c r="I44" i="24" s="1"/>
  <c r="G44" i="25" s="1"/>
  <c r="I44" i="25" s="1"/>
  <c r="G44" i="26" s="1"/>
  <c r="I44" i="26" s="1"/>
  <c r="G44" i="27" s="1"/>
  <c r="I44" i="27" s="1"/>
  <c r="G43" i="4"/>
  <c r="I43" i="4" s="1"/>
  <c r="G43" i="17" s="1"/>
  <c r="I43" i="17" s="1"/>
  <c r="G43" i="18" s="1"/>
  <c r="I43" i="18" s="1"/>
  <c r="G43" i="19" s="1"/>
  <c r="I43" i="19" s="1"/>
  <c r="G43" i="20" s="1"/>
  <c r="I43" i="20" s="1"/>
  <c r="G43" i="21" s="1"/>
  <c r="I43" i="21" s="1"/>
  <c r="G43" i="22" s="1"/>
  <c r="I43" i="22" s="1"/>
  <c r="G43" i="23" s="1"/>
  <c r="I43" i="23" s="1"/>
  <c r="G43" i="24" s="1"/>
  <c r="I43" i="24" s="1"/>
  <c r="G43" i="25" s="1"/>
  <c r="I43" i="25" s="1"/>
  <c r="G43" i="26" s="1"/>
  <c r="I43" i="26" s="1"/>
  <c r="G43" i="27" s="1"/>
  <c r="I43" i="27" s="1"/>
  <c r="G42" i="4"/>
  <c r="I42" i="4" s="1"/>
  <c r="G42" i="17" s="1"/>
  <c r="I42" i="17" s="1"/>
  <c r="G42" i="18" s="1"/>
  <c r="I42" i="18" s="1"/>
  <c r="G42" i="19" s="1"/>
  <c r="I42" i="19" s="1"/>
  <c r="G42" i="20" s="1"/>
  <c r="I42" i="20" s="1"/>
  <c r="G42" i="21" s="1"/>
  <c r="I42" i="21" s="1"/>
  <c r="G42" i="22" s="1"/>
  <c r="I42" i="22" s="1"/>
  <c r="G42" i="23" s="1"/>
  <c r="I42" i="23" s="1"/>
  <c r="G42" i="24" s="1"/>
  <c r="I42" i="24" s="1"/>
  <c r="G42" i="25" s="1"/>
  <c r="I42" i="25" s="1"/>
  <c r="G42" i="26" s="1"/>
  <c r="I42" i="26" s="1"/>
  <c r="G42" i="27" s="1"/>
  <c r="I42" i="27" s="1"/>
  <c r="G41" i="4"/>
  <c r="I41" i="4" s="1"/>
  <c r="G41" i="17" s="1"/>
  <c r="I41" i="17" s="1"/>
  <c r="G41" i="18" s="1"/>
  <c r="I41" i="18" s="1"/>
  <c r="G41" i="19" s="1"/>
  <c r="I41" i="19" s="1"/>
  <c r="G41" i="20" s="1"/>
  <c r="I41" i="20" s="1"/>
  <c r="G41" i="21" s="1"/>
  <c r="I41" i="21" s="1"/>
  <c r="G41" i="22" s="1"/>
  <c r="I41" i="22" s="1"/>
  <c r="G41" i="23" s="1"/>
  <c r="I41" i="23" s="1"/>
  <c r="G41" i="24" s="1"/>
  <c r="I41" i="24" s="1"/>
  <c r="G41" i="25" s="1"/>
  <c r="I41" i="25" s="1"/>
  <c r="G41" i="26" s="1"/>
  <c r="I41" i="26" s="1"/>
  <c r="G41" i="27" s="1"/>
  <c r="I41" i="27" s="1"/>
  <c r="G40" i="4"/>
  <c r="I40" i="4" s="1"/>
  <c r="G40" i="17" s="1"/>
  <c r="I40" i="17" s="1"/>
  <c r="G40" i="18" s="1"/>
  <c r="I40" i="18" s="1"/>
  <c r="G40" i="19" s="1"/>
  <c r="I40" i="19" s="1"/>
  <c r="G40" i="20" s="1"/>
  <c r="I40" i="20" s="1"/>
  <c r="G40" i="21" s="1"/>
  <c r="I40" i="21" s="1"/>
  <c r="G40" i="22" s="1"/>
  <c r="I40" i="22" s="1"/>
  <c r="G40" i="23" s="1"/>
  <c r="I40" i="23" s="1"/>
  <c r="G40" i="24" s="1"/>
  <c r="I40" i="24" s="1"/>
  <c r="G40" i="25" s="1"/>
  <c r="I40" i="25" s="1"/>
  <c r="G40" i="26" s="1"/>
  <c r="I40" i="26" s="1"/>
  <c r="G40" i="27" s="1"/>
  <c r="I40" i="27" s="1"/>
  <c r="G39" i="4"/>
  <c r="I39" i="4" s="1"/>
  <c r="G39" i="17" s="1"/>
  <c r="I39" i="17" s="1"/>
  <c r="G39" i="18" s="1"/>
  <c r="I39" i="18" s="1"/>
  <c r="G39" i="19" s="1"/>
  <c r="I39" i="19" s="1"/>
  <c r="G39" i="20" s="1"/>
  <c r="I39" i="20" s="1"/>
  <c r="G39" i="21" s="1"/>
  <c r="I39" i="21" s="1"/>
  <c r="G39" i="22" s="1"/>
  <c r="I39" i="22" s="1"/>
  <c r="G39" i="23" s="1"/>
  <c r="I39" i="23" s="1"/>
  <c r="G39" i="24" s="1"/>
  <c r="I39" i="24" s="1"/>
  <c r="G39" i="25" s="1"/>
  <c r="I39" i="25" s="1"/>
  <c r="G39" i="26" s="1"/>
  <c r="I39" i="26" s="1"/>
  <c r="G39" i="27" s="1"/>
  <c r="I39" i="27" s="1"/>
  <c r="G38" i="4"/>
  <c r="I38" i="4" s="1"/>
  <c r="G38" i="17" s="1"/>
  <c r="I38" i="17" s="1"/>
  <c r="G38" i="18" s="1"/>
  <c r="I38" i="18" s="1"/>
  <c r="G38" i="19" s="1"/>
  <c r="I38" i="19" s="1"/>
  <c r="G38" i="20" s="1"/>
  <c r="I38" i="20" s="1"/>
  <c r="G38" i="21" s="1"/>
  <c r="I38" i="21" s="1"/>
  <c r="G38" i="22" s="1"/>
  <c r="I38" i="22" s="1"/>
  <c r="G38" i="23" s="1"/>
  <c r="I38" i="23" s="1"/>
  <c r="G38" i="24" s="1"/>
  <c r="I38" i="24" s="1"/>
  <c r="G38" i="25" s="1"/>
  <c r="I38" i="25" s="1"/>
  <c r="G38" i="26" s="1"/>
  <c r="I38" i="26" s="1"/>
  <c r="G38" i="27" s="1"/>
  <c r="I38" i="27" s="1"/>
  <c r="G37" i="4"/>
  <c r="I37" i="4" s="1"/>
  <c r="G37" i="17" s="1"/>
  <c r="I37" i="17" s="1"/>
  <c r="G37" i="18" s="1"/>
  <c r="I37" i="18" s="1"/>
  <c r="G37" i="19" s="1"/>
  <c r="I37" i="19" s="1"/>
  <c r="G37" i="20" s="1"/>
  <c r="I37" i="20" s="1"/>
  <c r="G37" i="21" s="1"/>
  <c r="I37" i="21" s="1"/>
  <c r="G37" i="22" s="1"/>
  <c r="I37" i="22" s="1"/>
  <c r="G37" i="23" s="1"/>
  <c r="I37" i="23" s="1"/>
  <c r="G37" i="24" s="1"/>
  <c r="I37" i="24" s="1"/>
  <c r="G37" i="25" s="1"/>
  <c r="I37" i="25" s="1"/>
  <c r="G37" i="26" s="1"/>
  <c r="I37" i="26" s="1"/>
  <c r="G37" i="27" s="1"/>
  <c r="I37" i="27" s="1"/>
  <c r="G36" i="4"/>
  <c r="I36" i="4" s="1"/>
  <c r="G36" i="17" s="1"/>
  <c r="I36" i="17" s="1"/>
  <c r="G36" i="18" s="1"/>
  <c r="I36" i="18" s="1"/>
  <c r="G36" i="19" s="1"/>
  <c r="I36" i="19" s="1"/>
  <c r="G36" i="20" s="1"/>
  <c r="I36" i="20" s="1"/>
  <c r="G36" i="21" s="1"/>
  <c r="I36" i="21" s="1"/>
  <c r="G36" i="22" s="1"/>
  <c r="I36" i="22" s="1"/>
  <c r="G36" i="23" s="1"/>
  <c r="I36" i="23" s="1"/>
  <c r="G36" i="24" s="1"/>
  <c r="I36" i="24" s="1"/>
  <c r="G36" i="25" s="1"/>
  <c r="I36" i="25" s="1"/>
  <c r="G36" i="26" s="1"/>
  <c r="I36" i="26" s="1"/>
  <c r="G36" i="27" s="1"/>
  <c r="I36" i="27" s="1"/>
  <c r="G35" i="4"/>
  <c r="I35" i="4" s="1"/>
  <c r="G35" i="17" s="1"/>
  <c r="I35" i="17" s="1"/>
  <c r="G35" i="18" s="1"/>
  <c r="I35" i="18" s="1"/>
  <c r="G35" i="19" s="1"/>
  <c r="I35" i="19" s="1"/>
  <c r="G35" i="20" s="1"/>
  <c r="I35" i="20" s="1"/>
  <c r="G35" i="21" s="1"/>
  <c r="I35" i="21" s="1"/>
  <c r="G35" i="22" s="1"/>
  <c r="I35" i="22" s="1"/>
  <c r="G35" i="23" s="1"/>
  <c r="I35" i="23" s="1"/>
  <c r="G35" i="24" s="1"/>
  <c r="I35" i="24" s="1"/>
  <c r="G35" i="25" s="1"/>
  <c r="I35" i="25" s="1"/>
  <c r="G35" i="26" s="1"/>
  <c r="I35" i="26" s="1"/>
  <c r="G35" i="27" s="1"/>
  <c r="I35" i="27" s="1"/>
  <c r="G34" i="4"/>
  <c r="I34" i="4" s="1"/>
  <c r="G34" i="17" s="1"/>
  <c r="I34" i="17" s="1"/>
  <c r="G34" i="18" s="1"/>
  <c r="I34" i="18" s="1"/>
  <c r="G34" i="19" s="1"/>
  <c r="I34" i="19" s="1"/>
  <c r="G34" i="20" s="1"/>
  <c r="I34" i="20" s="1"/>
  <c r="G34" i="21" s="1"/>
  <c r="I34" i="21" s="1"/>
  <c r="G34" i="22" s="1"/>
  <c r="I34" i="22" s="1"/>
  <c r="G34" i="23" s="1"/>
  <c r="I34" i="23" s="1"/>
  <c r="G34" i="24" s="1"/>
  <c r="I34" i="24" s="1"/>
  <c r="G34" i="25" s="1"/>
  <c r="I34" i="25" s="1"/>
  <c r="G34" i="26" s="1"/>
  <c r="I34" i="26" s="1"/>
  <c r="G34" i="27" s="1"/>
  <c r="I34" i="27" s="1"/>
  <c r="G33" i="4"/>
  <c r="I33" i="4" s="1"/>
  <c r="G33" i="17" s="1"/>
  <c r="I33" i="17" s="1"/>
  <c r="G33" i="18" s="1"/>
  <c r="I33" i="18" s="1"/>
  <c r="G33" i="19" s="1"/>
  <c r="I33" i="19" s="1"/>
  <c r="G33" i="20" s="1"/>
  <c r="I33" i="20" s="1"/>
  <c r="G33" i="21" s="1"/>
  <c r="I33" i="21" s="1"/>
  <c r="G33" i="22" s="1"/>
  <c r="I33" i="22" s="1"/>
  <c r="G33" i="23" s="1"/>
  <c r="I33" i="23" s="1"/>
  <c r="G33" i="24" s="1"/>
  <c r="I33" i="24" s="1"/>
  <c r="G33" i="25" s="1"/>
  <c r="I33" i="25" s="1"/>
  <c r="G33" i="26" s="1"/>
  <c r="I33" i="26" s="1"/>
  <c r="G33" i="27" s="1"/>
  <c r="I33" i="27" s="1"/>
  <c r="G32" i="4"/>
  <c r="I32" i="4" s="1"/>
  <c r="G32" i="17" s="1"/>
  <c r="I32" i="17" s="1"/>
  <c r="G32" i="18" s="1"/>
  <c r="I32" i="18" s="1"/>
  <c r="G32" i="19" s="1"/>
  <c r="I32" i="19" s="1"/>
  <c r="G32" i="20" s="1"/>
  <c r="I32" i="20" s="1"/>
  <c r="G32" i="21" s="1"/>
  <c r="I32" i="21" s="1"/>
  <c r="G32" i="22" s="1"/>
  <c r="I32" i="22" s="1"/>
  <c r="G32" i="23" s="1"/>
  <c r="I32" i="23" s="1"/>
  <c r="G32" i="24" s="1"/>
  <c r="I32" i="24" s="1"/>
  <c r="G32" i="25" s="1"/>
  <c r="I32" i="25" s="1"/>
  <c r="G32" i="26" s="1"/>
  <c r="I32" i="26" s="1"/>
  <c r="G32" i="27" s="1"/>
  <c r="I32" i="27" s="1"/>
  <c r="G31" i="4"/>
  <c r="I31" i="4" s="1"/>
  <c r="G31" i="17" s="1"/>
  <c r="I31" i="17" s="1"/>
  <c r="G31" i="18" s="1"/>
  <c r="I31" i="18" s="1"/>
  <c r="G31" i="19" s="1"/>
  <c r="I31" i="19" s="1"/>
  <c r="G31" i="20" s="1"/>
  <c r="I31" i="20" s="1"/>
  <c r="G31" i="21" s="1"/>
  <c r="I31" i="21" s="1"/>
  <c r="G31" i="22" s="1"/>
  <c r="I31" i="22" s="1"/>
  <c r="G31" i="23" s="1"/>
  <c r="I31" i="23" s="1"/>
  <c r="G31" i="24" s="1"/>
  <c r="I31" i="24" s="1"/>
  <c r="G31" i="25" s="1"/>
  <c r="I31" i="25" s="1"/>
  <c r="G31" i="26" s="1"/>
  <c r="I31" i="26" s="1"/>
  <c r="G31" i="27" s="1"/>
  <c r="I31" i="27" s="1"/>
  <c r="G30" i="4"/>
  <c r="I30" i="4" s="1"/>
  <c r="G30" i="17" s="1"/>
  <c r="I30" i="17" s="1"/>
  <c r="G30" i="18" s="1"/>
  <c r="I30" i="18" s="1"/>
  <c r="G30" i="19" s="1"/>
  <c r="I30" i="19" s="1"/>
  <c r="G30" i="20" s="1"/>
  <c r="I30" i="20" s="1"/>
  <c r="G30" i="21" s="1"/>
  <c r="I30" i="21" s="1"/>
  <c r="G30" i="22" s="1"/>
  <c r="I30" i="22" s="1"/>
  <c r="G30" i="23" s="1"/>
  <c r="I30" i="23" s="1"/>
  <c r="G30" i="24" s="1"/>
  <c r="I30" i="24" s="1"/>
  <c r="G30" i="25" s="1"/>
  <c r="I30" i="25" s="1"/>
  <c r="G30" i="26" s="1"/>
  <c r="I30" i="26" s="1"/>
  <c r="G30" i="27" s="1"/>
  <c r="I30" i="27" s="1"/>
  <c r="G29" i="4"/>
  <c r="I29" i="4" s="1"/>
  <c r="G29" i="17" s="1"/>
  <c r="I29" i="17" s="1"/>
  <c r="G29" i="18" s="1"/>
  <c r="I29" i="18" s="1"/>
  <c r="G29" i="19" s="1"/>
  <c r="I29" i="19" s="1"/>
  <c r="G29" i="20" s="1"/>
  <c r="I29" i="20" s="1"/>
  <c r="G29" i="21" s="1"/>
  <c r="I29" i="21" s="1"/>
  <c r="G29" i="22" s="1"/>
  <c r="I29" i="22" s="1"/>
  <c r="G29" i="23" s="1"/>
  <c r="I29" i="23" s="1"/>
  <c r="G29" i="24" s="1"/>
  <c r="I29" i="24" s="1"/>
  <c r="G29" i="25" s="1"/>
  <c r="I29" i="25" s="1"/>
  <c r="G29" i="26" s="1"/>
  <c r="I29" i="26" s="1"/>
  <c r="G29" i="27" s="1"/>
  <c r="I29" i="27" s="1"/>
  <c r="G28" i="4"/>
  <c r="I28" i="4" s="1"/>
  <c r="G28" i="17" s="1"/>
  <c r="I28" i="17" s="1"/>
  <c r="G28" i="18" s="1"/>
  <c r="I28" i="18" s="1"/>
  <c r="G28" i="19" s="1"/>
  <c r="I28" i="19" s="1"/>
  <c r="G28" i="20" s="1"/>
  <c r="I28" i="20" s="1"/>
  <c r="G28" i="21" s="1"/>
  <c r="I28" i="21" s="1"/>
  <c r="G28" i="22" s="1"/>
  <c r="I28" i="22" s="1"/>
  <c r="G28" i="23" s="1"/>
  <c r="I28" i="23" s="1"/>
  <c r="G28" i="24" s="1"/>
  <c r="I28" i="24" s="1"/>
  <c r="G28" i="25" s="1"/>
  <c r="I28" i="25" s="1"/>
  <c r="G28" i="26" s="1"/>
  <c r="I28" i="26" s="1"/>
  <c r="G28" i="27" s="1"/>
  <c r="I28" i="27" s="1"/>
  <c r="G27" i="4"/>
  <c r="I27" i="4" s="1"/>
  <c r="G27" i="17" s="1"/>
  <c r="I27" i="17" s="1"/>
  <c r="G27" i="18" s="1"/>
  <c r="I27" i="18" s="1"/>
  <c r="G27" i="19" s="1"/>
  <c r="I27" i="19" s="1"/>
  <c r="G27" i="20" s="1"/>
  <c r="I27" i="20" s="1"/>
  <c r="G27" i="21" s="1"/>
  <c r="I27" i="21" s="1"/>
  <c r="G27" i="22" s="1"/>
  <c r="I27" i="22" s="1"/>
  <c r="G27" i="23" s="1"/>
  <c r="I27" i="23" s="1"/>
  <c r="G27" i="24" s="1"/>
  <c r="I27" i="24" s="1"/>
  <c r="G27" i="25" s="1"/>
  <c r="I27" i="25" s="1"/>
  <c r="G27" i="26" s="1"/>
  <c r="I27" i="26" s="1"/>
  <c r="G27" i="27" s="1"/>
  <c r="I27" i="27" s="1"/>
  <c r="G26" i="4"/>
  <c r="I26" i="4" s="1"/>
  <c r="G26" i="17" s="1"/>
  <c r="I26" i="17" s="1"/>
  <c r="G26" i="18" s="1"/>
  <c r="I26" i="18" s="1"/>
  <c r="G26" i="19" s="1"/>
  <c r="I26" i="19" s="1"/>
  <c r="G26" i="20" s="1"/>
  <c r="I26" i="20" s="1"/>
  <c r="G26" i="21" s="1"/>
  <c r="I26" i="21" s="1"/>
  <c r="G26" i="22" s="1"/>
  <c r="I26" i="22" s="1"/>
  <c r="G26" i="23" s="1"/>
  <c r="I26" i="23" s="1"/>
  <c r="G26" i="24" s="1"/>
  <c r="I26" i="24" s="1"/>
  <c r="G26" i="25" s="1"/>
  <c r="I26" i="25" s="1"/>
  <c r="G26" i="26" s="1"/>
  <c r="I26" i="26" s="1"/>
  <c r="G26" i="27" s="1"/>
  <c r="I26" i="27" s="1"/>
  <c r="G25" i="4"/>
  <c r="I25" i="4" s="1"/>
  <c r="G25" i="17" s="1"/>
  <c r="I25" i="17" s="1"/>
  <c r="G25" i="18" s="1"/>
  <c r="I25" i="18" s="1"/>
  <c r="G25" i="19" s="1"/>
  <c r="I25" i="19" s="1"/>
  <c r="G25" i="20" s="1"/>
  <c r="I25" i="20" s="1"/>
  <c r="G25" i="21" s="1"/>
  <c r="I25" i="21" s="1"/>
  <c r="G25" i="22" s="1"/>
  <c r="I25" i="22" s="1"/>
  <c r="G25" i="23" s="1"/>
  <c r="I25" i="23" s="1"/>
  <c r="G25" i="24" s="1"/>
  <c r="I25" i="24" s="1"/>
  <c r="G25" i="25" s="1"/>
  <c r="I25" i="25" s="1"/>
  <c r="G25" i="26" s="1"/>
  <c r="I25" i="26" s="1"/>
  <c r="G25" i="27" s="1"/>
  <c r="I25" i="27" s="1"/>
  <c r="G24" i="4"/>
  <c r="G23" i="4"/>
  <c r="I23" i="4" s="1"/>
  <c r="G23" i="17" s="1"/>
  <c r="I23" i="17" s="1"/>
  <c r="G23" i="18" s="1"/>
  <c r="I23" i="18" s="1"/>
  <c r="G23" i="19" s="1"/>
  <c r="I23" i="19" s="1"/>
  <c r="G23" i="20" s="1"/>
  <c r="I23" i="20" s="1"/>
  <c r="G23" i="21" s="1"/>
  <c r="I23" i="21" s="1"/>
  <c r="G23" i="22" s="1"/>
  <c r="I23" i="22" s="1"/>
  <c r="G23" i="23" s="1"/>
  <c r="I23" i="23" s="1"/>
  <c r="G23" i="24" s="1"/>
  <c r="I23" i="24" s="1"/>
  <c r="G23" i="25" s="1"/>
  <c r="I23" i="25" s="1"/>
  <c r="G23" i="26" s="1"/>
  <c r="I23" i="26" s="1"/>
  <c r="G23" i="27" s="1"/>
  <c r="I23" i="27" s="1"/>
  <c r="G22" i="4"/>
  <c r="I22" i="4" s="1"/>
  <c r="G22" i="17" s="1"/>
  <c r="I22" i="17" s="1"/>
  <c r="G22" i="18" s="1"/>
  <c r="I22" i="18" s="1"/>
  <c r="G22" i="19" s="1"/>
  <c r="I22" i="19" s="1"/>
  <c r="G22" i="20" s="1"/>
  <c r="I22" i="20" s="1"/>
  <c r="G22" i="21" s="1"/>
  <c r="I22" i="21" s="1"/>
  <c r="G22" i="22" s="1"/>
  <c r="I22" i="22" s="1"/>
  <c r="G22" i="23" s="1"/>
  <c r="I22" i="23" s="1"/>
  <c r="G22" i="24" s="1"/>
  <c r="I22" i="24" s="1"/>
  <c r="G22" i="25" s="1"/>
  <c r="I22" i="25" s="1"/>
  <c r="G22" i="26" s="1"/>
  <c r="I22" i="26" s="1"/>
  <c r="G22" i="27" s="1"/>
  <c r="I22" i="27" s="1"/>
  <c r="G21" i="4"/>
  <c r="I21" i="4" s="1"/>
  <c r="G21" i="17" s="1"/>
  <c r="I21" i="17" s="1"/>
  <c r="G21" i="18" s="1"/>
  <c r="I21" i="18" s="1"/>
  <c r="G21" i="19" s="1"/>
  <c r="I21" i="19" s="1"/>
  <c r="G21" i="20" s="1"/>
  <c r="I21" i="20" s="1"/>
  <c r="G21" i="21" s="1"/>
  <c r="I21" i="21" s="1"/>
  <c r="G21" i="22" s="1"/>
  <c r="I21" i="22" s="1"/>
  <c r="G21" i="23" s="1"/>
  <c r="I21" i="23" s="1"/>
  <c r="G21" i="24" s="1"/>
  <c r="I21" i="24" s="1"/>
  <c r="G21" i="25" s="1"/>
  <c r="I21" i="25" s="1"/>
  <c r="G21" i="26" s="1"/>
  <c r="I21" i="26" s="1"/>
  <c r="G21" i="27" s="1"/>
  <c r="I21" i="27" s="1"/>
  <c r="G20" i="4"/>
  <c r="I20" i="4" s="1"/>
  <c r="G20" i="17" s="1"/>
  <c r="I20" i="17" s="1"/>
  <c r="G20" i="18" s="1"/>
  <c r="I20" i="18" s="1"/>
  <c r="G20" i="19" s="1"/>
  <c r="I20" i="19" s="1"/>
  <c r="G20" i="20" s="1"/>
  <c r="I20" i="20" s="1"/>
  <c r="G20" i="21" s="1"/>
  <c r="I20" i="21" s="1"/>
  <c r="G20" i="22" s="1"/>
  <c r="I20" i="22" s="1"/>
  <c r="G20" i="23" s="1"/>
  <c r="I20" i="23" s="1"/>
  <c r="G20" i="24" s="1"/>
  <c r="I20" i="24" s="1"/>
  <c r="G20" i="25" s="1"/>
  <c r="I20" i="25" s="1"/>
  <c r="G20" i="26" s="1"/>
  <c r="I20" i="26" s="1"/>
  <c r="G20" i="27" s="1"/>
  <c r="I20" i="27" s="1"/>
  <c r="G19" i="4"/>
  <c r="I19" i="4" s="1"/>
  <c r="G19" i="17" s="1"/>
  <c r="I19" i="17" s="1"/>
  <c r="G19" i="18" s="1"/>
  <c r="I19" i="18" s="1"/>
  <c r="G19" i="19" s="1"/>
  <c r="I19" i="19" s="1"/>
  <c r="G19" i="20" s="1"/>
  <c r="I19" i="20" s="1"/>
  <c r="G19" i="21" s="1"/>
  <c r="I19" i="21" s="1"/>
  <c r="G19" i="22" s="1"/>
  <c r="I19" i="22" s="1"/>
  <c r="G19" i="23" s="1"/>
  <c r="I19" i="23" s="1"/>
  <c r="G19" i="24" s="1"/>
  <c r="I19" i="24" s="1"/>
  <c r="G19" i="25" s="1"/>
  <c r="I19" i="25" s="1"/>
  <c r="G19" i="26" s="1"/>
  <c r="I19" i="26" s="1"/>
  <c r="G19" i="27" s="1"/>
  <c r="I19" i="27" s="1"/>
  <c r="G18" i="4"/>
  <c r="I18" i="4" s="1"/>
  <c r="G17" i="4"/>
  <c r="I17" i="4" s="1"/>
  <c r="G17" i="17" s="1"/>
  <c r="I17" i="17" s="1"/>
  <c r="G17" i="18" s="1"/>
  <c r="I17" i="18" s="1"/>
  <c r="G17" i="19" s="1"/>
  <c r="I17" i="19" s="1"/>
  <c r="G17" i="20" s="1"/>
  <c r="I17" i="20" s="1"/>
  <c r="G17" i="21" s="1"/>
  <c r="I17" i="21" s="1"/>
  <c r="G17" i="22" s="1"/>
  <c r="I17" i="22" s="1"/>
  <c r="G17" i="23" s="1"/>
  <c r="I17" i="23" s="1"/>
  <c r="G17" i="24" s="1"/>
  <c r="I17" i="24" s="1"/>
  <c r="G17" i="25" s="1"/>
  <c r="I17" i="25" s="1"/>
  <c r="G17" i="26" s="1"/>
  <c r="I17" i="26" s="1"/>
  <c r="G17" i="27" s="1"/>
  <c r="I17" i="27" s="1"/>
  <c r="G16" i="4"/>
  <c r="I16" i="4" s="1"/>
  <c r="G16" i="17" s="1"/>
  <c r="I16" i="17" s="1"/>
  <c r="G16" i="18" s="1"/>
  <c r="I16" i="18" s="1"/>
  <c r="G16" i="19" s="1"/>
  <c r="I16" i="19" s="1"/>
  <c r="G16" i="20" s="1"/>
  <c r="I16" i="20" s="1"/>
  <c r="G16" i="21" s="1"/>
  <c r="I16" i="21" s="1"/>
  <c r="G16" i="22" s="1"/>
  <c r="I16" i="22" s="1"/>
  <c r="G16" i="23" s="1"/>
  <c r="I16" i="23" s="1"/>
  <c r="G16" i="24" s="1"/>
  <c r="I16" i="24" s="1"/>
  <c r="G16" i="25" s="1"/>
  <c r="I16" i="25" s="1"/>
  <c r="G16" i="26" s="1"/>
  <c r="I16" i="26" s="1"/>
  <c r="G16" i="27" s="1"/>
  <c r="I16" i="27" s="1"/>
  <c r="G15" i="4"/>
  <c r="I15" i="4" s="1"/>
  <c r="G15" i="17" s="1"/>
  <c r="I15" i="17" s="1"/>
  <c r="G15" i="18" s="1"/>
  <c r="I15" i="18" s="1"/>
  <c r="G15" i="19" s="1"/>
  <c r="I15" i="19" s="1"/>
  <c r="G15" i="20" s="1"/>
  <c r="I15" i="20" s="1"/>
  <c r="G15" i="21" s="1"/>
  <c r="I15" i="21" s="1"/>
  <c r="G15" i="22" s="1"/>
  <c r="I15" i="22" s="1"/>
  <c r="G15" i="23" s="1"/>
  <c r="I15" i="23" s="1"/>
  <c r="G15" i="24" s="1"/>
  <c r="I15" i="24" s="1"/>
  <c r="G15" i="25" s="1"/>
  <c r="I15" i="25" s="1"/>
  <c r="G15" i="26" s="1"/>
  <c r="I15" i="26" s="1"/>
  <c r="G15" i="27" s="1"/>
  <c r="I15" i="27" s="1"/>
  <c r="G14" i="4"/>
  <c r="G13" i="4"/>
  <c r="I13" i="4" s="1"/>
  <c r="G13" i="17" s="1"/>
  <c r="I13" i="17" s="1"/>
  <c r="G13" i="18" s="1"/>
  <c r="I13" i="18" s="1"/>
  <c r="G13" i="19" s="1"/>
  <c r="I13" i="19" s="1"/>
  <c r="G13" i="20" s="1"/>
  <c r="I13" i="20" s="1"/>
  <c r="G13" i="21" s="1"/>
  <c r="I13" i="21" s="1"/>
  <c r="G13" i="22" s="1"/>
  <c r="I13" i="22" s="1"/>
  <c r="G13" i="23" s="1"/>
  <c r="I13" i="23" s="1"/>
  <c r="G13" i="24" s="1"/>
  <c r="I13" i="24" s="1"/>
  <c r="G13" i="25" s="1"/>
  <c r="I13" i="25" s="1"/>
  <c r="G13" i="26" s="1"/>
  <c r="I13" i="26" s="1"/>
  <c r="G13" i="27" s="1"/>
  <c r="I13" i="27" s="1"/>
  <c r="G12" i="4"/>
  <c r="I12" i="4" s="1"/>
  <c r="G12" i="17" s="1"/>
  <c r="I12" i="17" s="1"/>
  <c r="G12" i="18" s="1"/>
  <c r="I12" i="18" s="1"/>
  <c r="G12" i="19" s="1"/>
  <c r="I12" i="19" s="1"/>
  <c r="G12" i="20" s="1"/>
  <c r="I12" i="20" s="1"/>
  <c r="G12" i="21" s="1"/>
  <c r="I12" i="21" s="1"/>
  <c r="G12" i="22" s="1"/>
  <c r="I12" i="22" s="1"/>
  <c r="G12" i="23" s="1"/>
  <c r="I12" i="23" s="1"/>
  <c r="G12" i="24" s="1"/>
  <c r="I12" i="24" s="1"/>
  <c r="G12" i="25" s="1"/>
  <c r="I12" i="25" s="1"/>
  <c r="G12" i="26" s="1"/>
  <c r="I12" i="26" s="1"/>
  <c r="G12" i="27" s="1"/>
  <c r="I12" i="27" s="1"/>
  <c r="G11" i="4"/>
  <c r="I11" i="4" s="1"/>
  <c r="G11" i="17" s="1"/>
  <c r="I11" i="17" s="1"/>
  <c r="G11" i="18" s="1"/>
  <c r="I11" i="18" s="1"/>
  <c r="G11" i="19" s="1"/>
  <c r="I11" i="19" s="1"/>
  <c r="G11" i="20" s="1"/>
  <c r="I11" i="20" s="1"/>
  <c r="G11" i="21" s="1"/>
  <c r="I11" i="21" s="1"/>
  <c r="G11" i="22" s="1"/>
  <c r="I11" i="22" s="1"/>
  <c r="G11" i="23" s="1"/>
  <c r="I11" i="23" s="1"/>
  <c r="G11" i="24" s="1"/>
  <c r="I11" i="24" s="1"/>
  <c r="G11" i="25" s="1"/>
  <c r="I11" i="25" s="1"/>
  <c r="G11" i="26" s="1"/>
  <c r="I11" i="26" s="1"/>
  <c r="G11" i="27" s="1"/>
  <c r="I11" i="27" s="1"/>
  <c r="G10" i="4"/>
  <c r="I10" i="4" s="1"/>
  <c r="G10" i="17" s="1"/>
  <c r="I10" i="17" s="1"/>
  <c r="G10" i="18" s="1"/>
  <c r="I10" i="18" s="1"/>
  <c r="G10" i="19" s="1"/>
  <c r="I10" i="19" s="1"/>
  <c r="G10" i="20" s="1"/>
  <c r="I10" i="20" s="1"/>
  <c r="G10" i="21" s="1"/>
  <c r="I10" i="21" s="1"/>
  <c r="G10" i="22" s="1"/>
  <c r="I10" i="22" s="1"/>
  <c r="G10" i="23" s="1"/>
  <c r="I10" i="23" s="1"/>
  <c r="G10" i="24" s="1"/>
  <c r="I10" i="24" s="1"/>
  <c r="G10" i="25" s="1"/>
  <c r="I10" i="25" s="1"/>
  <c r="G10" i="26" s="1"/>
  <c r="I10" i="26" s="1"/>
  <c r="G10" i="27" s="1"/>
  <c r="I10" i="27" s="1"/>
  <c r="G9" i="4"/>
  <c r="I9" i="4" s="1"/>
  <c r="G9" i="17" s="1"/>
  <c r="I9" i="17" s="1"/>
  <c r="G9" i="18" s="1"/>
  <c r="I9" i="18" s="1"/>
  <c r="G9" i="19" s="1"/>
  <c r="I9" i="19" s="1"/>
  <c r="G9" i="20" s="1"/>
  <c r="I9" i="20" s="1"/>
  <c r="G9" i="21" s="1"/>
  <c r="I9" i="21" s="1"/>
  <c r="G9" i="22" s="1"/>
  <c r="I9" i="22" s="1"/>
  <c r="G9" i="23" s="1"/>
  <c r="I9" i="23" s="1"/>
  <c r="G9" i="24" s="1"/>
  <c r="I9" i="24" s="1"/>
  <c r="G9" i="25" s="1"/>
  <c r="I9" i="25" s="1"/>
  <c r="G9" i="26" s="1"/>
  <c r="I9" i="26" s="1"/>
  <c r="G9" i="27" s="1"/>
  <c r="I9" i="27" s="1"/>
  <c r="G8" i="4"/>
  <c r="I8" i="4" s="1"/>
  <c r="G7" i="4"/>
  <c r="I7" i="4" s="1"/>
  <c r="G7" i="17" s="1"/>
  <c r="I7" i="17" s="1"/>
  <c r="G7" i="18" s="1"/>
  <c r="I7" i="18" s="1"/>
  <c r="G7" i="19" s="1"/>
  <c r="I7" i="19" s="1"/>
  <c r="G7" i="20" s="1"/>
  <c r="I7" i="20" s="1"/>
  <c r="G7" i="21" s="1"/>
  <c r="I7" i="21" s="1"/>
  <c r="G7" i="22" s="1"/>
  <c r="I7" i="22" s="1"/>
  <c r="G7" i="23" s="1"/>
  <c r="I7" i="23" s="1"/>
  <c r="G7" i="24" s="1"/>
  <c r="I7" i="24" s="1"/>
  <c r="G7" i="25" s="1"/>
  <c r="I7" i="25" s="1"/>
  <c r="G7" i="26" s="1"/>
  <c r="I7" i="26" s="1"/>
  <c r="G7" i="27" s="1"/>
  <c r="I7" i="27" s="1"/>
  <c r="G6" i="4"/>
  <c r="I6" i="4" s="1"/>
  <c r="G6" i="17" s="1"/>
  <c r="I6" i="17" s="1"/>
  <c r="G6" i="18" s="1"/>
  <c r="I6" i="18" s="1"/>
  <c r="G6" i="19" s="1"/>
  <c r="I6" i="19" s="1"/>
  <c r="G6" i="20" s="1"/>
  <c r="I6" i="20" s="1"/>
  <c r="G6" i="21" s="1"/>
  <c r="I6" i="21" s="1"/>
  <c r="G6" i="22" s="1"/>
  <c r="I6" i="22" s="1"/>
  <c r="G6" i="23" s="1"/>
  <c r="I6" i="23" s="1"/>
  <c r="G6" i="24" s="1"/>
  <c r="I6" i="24" s="1"/>
  <c r="G6" i="25" s="1"/>
  <c r="I6" i="25" s="1"/>
  <c r="G6" i="26" s="1"/>
  <c r="I6" i="26" s="1"/>
  <c r="G6" i="27" s="1"/>
  <c r="I6" i="27" s="1"/>
  <c r="L19" i="1" l="1"/>
  <c r="G8" i="17"/>
  <c r="I8" i="17" s="1"/>
  <c r="G8" i="18" s="1"/>
  <c r="I8" i="18" s="1"/>
  <c r="G8" i="19" s="1"/>
  <c r="I8" i="19" s="1"/>
  <c r="G8" i="20" s="1"/>
  <c r="I8" i="20" s="1"/>
  <c r="G8" i="21" s="1"/>
  <c r="I8" i="21" s="1"/>
  <c r="G8" i="22" s="1"/>
  <c r="I8" i="22" s="1"/>
  <c r="G8" i="23" s="1"/>
  <c r="I8" i="23" s="1"/>
  <c r="G8" i="24" s="1"/>
  <c r="I8" i="24" s="1"/>
  <c r="G8" i="25" s="1"/>
  <c r="I8" i="25" s="1"/>
  <c r="G8" i="26" s="1"/>
  <c r="I8" i="26" s="1"/>
  <c r="G8" i="27" s="1"/>
  <c r="I8" i="27" s="1"/>
  <c r="I14" i="4"/>
  <c r="G14" i="17" s="1"/>
  <c r="I14" i="17" s="1"/>
  <c r="G14" i="18" s="1"/>
  <c r="I14" i="18" s="1"/>
  <c r="G14" i="19" s="1"/>
  <c r="I14" i="19" s="1"/>
  <c r="G14" i="20" s="1"/>
  <c r="I14" i="20" s="1"/>
  <c r="G14" i="21" s="1"/>
  <c r="I14" i="21" s="1"/>
  <c r="G14" i="22" s="1"/>
  <c r="I14" i="22" s="1"/>
  <c r="G14" i="23" s="1"/>
  <c r="I14" i="23" s="1"/>
  <c r="G14" i="24" s="1"/>
  <c r="I14" i="24" s="1"/>
  <c r="G14" i="25" s="1"/>
  <c r="I14" i="25" s="1"/>
  <c r="G14" i="26" s="1"/>
  <c r="I14" i="26" s="1"/>
  <c r="G14" i="27" s="1"/>
  <c r="I14" i="27" s="1"/>
  <c r="I24" i="4"/>
  <c r="G24" i="17" s="1"/>
  <c r="I24" i="17" s="1"/>
  <c r="G24" i="18" s="1"/>
  <c r="I24" i="18" s="1"/>
  <c r="G24" i="19" s="1"/>
  <c r="I24" i="19" s="1"/>
  <c r="G24" i="20" s="1"/>
  <c r="I24" i="20" s="1"/>
  <c r="G24" i="21" s="1"/>
  <c r="I24" i="21" s="1"/>
  <c r="G24" i="22" s="1"/>
  <c r="I24" i="22" s="1"/>
  <c r="G24" i="23" s="1"/>
  <c r="I24" i="23" s="1"/>
  <c r="G24" i="24" s="1"/>
  <c r="I24" i="24" s="1"/>
  <c r="G24" i="25" s="1"/>
  <c r="I24" i="25" s="1"/>
  <c r="G24" i="26" s="1"/>
  <c r="I24" i="26" s="1"/>
  <c r="G24" i="27" s="1"/>
  <c r="I24" i="27" s="1"/>
  <c r="G18" i="17"/>
  <c r="I18" i="17" s="1"/>
  <c r="G18" i="18" s="1"/>
  <c r="I18" i="18" s="1"/>
  <c r="G18" i="19" s="1"/>
  <c r="I18" i="19" s="1"/>
  <c r="G18" i="20" s="1"/>
  <c r="I18" i="20" s="1"/>
  <c r="G18" i="21" s="1"/>
  <c r="I18" i="21" s="1"/>
  <c r="G18" i="22" s="1"/>
  <c r="I18" i="22" s="1"/>
  <c r="G18" i="23" s="1"/>
  <c r="I18" i="23" s="1"/>
  <c r="G18" i="24" s="1"/>
  <c r="I18" i="24" s="1"/>
  <c r="G18" i="25" s="1"/>
  <c r="I18" i="25" s="1"/>
  <c r="G18" i="26" s="1"/>
  <c r="I18" i="26" s="1"/>
  <c r="G18" i="27" s="1"/>
  <c r="I18" i="27" s="1"/>
  <c r="G62" i="17"/>
  <c r="I62" i="17" s="1"/>
  <c r="G62" i="18" s="1"/>
  <c r="I62" i="18" s="1"/>
  <c r="G62" i="19" s="1"/>
  <c r="I62" i="19" s="1"/>
  <c r="G62" i="20" s="1"/>
  <c r="I62" i="20" s="1"/>
  <c r="G62" i="21" s="1"/>
  <c r="I62" i="21" s="1"/>
  <c r="G62" i="22" s="1"/>
  <c r="I62" i="22" s="1"/>
  <c r="G62" i="23" s="1"/>
  <c r="I62" i="23" s="1"/>
  <c r="G62" i="24" s="1"/>
  <c r="I62" i="24" s="1"/>
  <c r="G62" i="25" s="1"/>
  <c r="I62" i="25" s="1"/>
  <c r="G62" i="26" s="1"/>
  <c r="I62" i="26" s="1"/>
  <c r="G62" i="27" s="1"/>
  <c r="I62" i="27" s="1"/>
  <c r="F16" i="1"/>
  <c r="B18" i="1"/>
  <c r="F18" i="1"/>
  <c r="L20" i="1" l="1"/>
  <c r="L21" i="1" l="1"/>
  <c r="B20" i="1"/>
  <c r="L22" i="1" l="1"/>
  <c r="F20" i="1"/>
  <c r="L23" i="1" l="1"/>
  <c r="B22" i="1"/>
  <c r="L24" i="1" l="1"/>
  <c r="F22" i="1"/>
  <c r="L25" i="1" l="1"/>
  <c r="B24" i="1"/>
  <c r="L26" i="1" l="1"/>
  <c r="F24" i="1"/>
  <c r="L27" i="1" l="1"/>
  <c r="B26" i="1"/>
  <c r="F26" i="1" l="1"/>
</calcChain>
</file>

<file path=xl/sharedStrings.xml><?xml version="1.0" encoding="utf-8"?>
<sst xmlns="http://schemas.openxmlformats.org/spreadsheetml/2006/main" count="694" uniqueCount="477">
  <si>
    <t>Name of Institution</t>
  </si>
  <si>
    <t>General</t>
  </si>
  <si>
    <t>CODE</t>
  </si>
  <si>
    <t>DRUG NAME</t>
  </si>
  <si>
    <t>OPEN</t>
  </si>
  <si>
    <t>RECEIPT</t>
  </si>
  <si>
    <t>TOTAL</t>
  </si>
  <si>
    <t>ISSUE</t>
  </si>
  <si>
    <t>BALANCE</t>
  </si>
  <si>
    <t>A3</t>
  </si>
  <si>
    <t>D8</t>
  </si>
  <si>
    <t>D12</t>
  </si>
  <si>
    <t>D15</t>
  </si>
  <si>
    <t>D17</t>
  </si>
  <si>
    <t>D18</t>
  </si>
  <si>
    <t>D19</t>
  </si>
  <si>
    <t>D20</t>
  </si>
  <si>
    <t>D22</t>
  </si>
  <si>
    <t>D23</t>
  </si>
  <si>
    <t>D25</t>
  </si>
  <si>
    <t>D26</t>
  </si>
  <si>
    <t>D28</t>
  </si>
  <si>
    <t>D29</t>
  </si>
  <si>
    <t>D33</t>
  </si>
  <si>
    <t>D36</t>
  </si>
  <si>
    <t>D40</t>
  </si>
  <si>
    <t>D45</t>
  </si>
  <si>
    <t>D46</t>
  </si>
  <si>
    <t>D47</t>
  </si>
  <si>
    <t>D48</t>
  </si>
  <si>
    <t>D49</t>
  </si>
  <si>
    <t>Levamisole Powder</t>
  </si>
  <si>
    <t>D54</t>
  </si>
  <si>
    <t>D55</t>
  </si>
  <si>
    <t>D58</t>
  </si>
  <si>
    <t>D60</t>
  </si>
  <si>
    <t>D64</t>
  </si>
  <si>
    <t>D67</t>
  </si>
  <si>
    <t>D72</t>
  </si>
  <si>
    <t>Analgin Inj</t>
  </si>
  <si>
    <t>D75</t>
  </si>
  <si>
    <t>Prednisolone Inj</t>
  </si>
  <si>
    <t>D77</t>
  </si>
  <si>
    <t>D78</t>
  </si>
  <si>
    <t>D79</t>
  </si>
  <si>
    <t>D80</t>
  </si>
  <si>
    <t>D82</t>
  </si>
  <si>
    <t>Benzathine Penicillin Inj</t>
  </si>
  <si>
    <t>D84</t>
  </si>
  <si>
    <t>D85</t>
  </si>
  <si>
    <t>Enrofloxacin Inj</t>
  </si>
  <si>
    <t>D86</t>
  </si>
  <si>
    <t>D88</t>
  </si>
  <si>
    <t>D94</t>
  </si>
  <si>
    <t>D95</t>
  </si>
  <si>
    <t>D96</t>
  </si>
  <si>
    <t>D99</t>
  </si>
  <si>
    <t>D100</t>
  </si>
  <si>
    <t>D102</t>
  </si>
  <si>
    <t>D104</t>
  </si>
  <si>
    <t>Ivermectin Inj</t>
  </si>
  <si>
    <t>D108</t>
  </si>
  <si>
    <t>Vitamin A Inj</t>
  </si>
  <si>
    <t>D109</t>
  </si>
  <si>
    <t>D110</t>
  </si>
  <si>
    <t>Multi Vitamin Inj</t>
  </si>
  <si>
    <t>D111</t>
  </si>
  <si>
    <t>D112</t>
  </si>
  <si>
    <t>D114</t>
  </si>
  <si>
    <t>D116</t>
  </si>
  <si>
    <t>D117</t>
  </si>
  <si>
    <t>D119</t>
  </si>
  <si>
    <t>D122</t>
  </si>
  <si>
    <t>D123</t>
  </si>
  <si>
    <t>D124</t>
  </si>
  <si>
    <t>D125</t>
  </si>
  <si>
    <t>D130</t>
  </si>
  <si>
    <t>Buserelin Inj</t>
  </si>
  <si>
    <t>D135</t>
  </si>
  <si>
    <t>D138</t>
  </si>
  <si>
    <t>D139</t>
  </si>
  <si>
    <t>D140</t>
  </si>
  <si>
    <t>D144</t>
  </si>
  <si>
    <t>D150</t>
  </si>
  <si>
    <t>D151</t>
  </si>
  <si>
    <t>D152</t>
  </si>
  <si>
    <t>D153</t>
  </si>
  <si>
    <t>D155</t>
  </si>
  <si>
    <t>D156</t>
  </si>
  <si>
    <t>D158</t>
  </si>
  <si>
    <t>D159</t>
  </si>
  <si>
    <t>D161</t>
  </si>
  <si>
    <t>Meloxicam Inj</t>
  </si>
  <si>
    <t>D164</t>
  </si>
  <si>
    <t>Stomachic Bolus</t>
  </si>
  <si>
    <t>D166</t>
  </si>
  <si>
    <t>D169</t>
  </si>
  <si>
    <t>D178</t>
  </si>
  <si>
    <t>D179</t>
  </si>
  <si>
    <t>Ciprofloxacin Inj</t>
  </si>
  <si>
    <t>D182</t>
  </si>
  <si>
    <t>D4</t>
  </si>
  <si>
    <t>D5</t>
  </si>
  <si>
    <t>D11</t>
  </si>
  <si>
    <t>D13</t>
  </si>
  <si>
    <t>D21</t>
  </si>
  <si>
    <t>D31</t>
  </si>
  <si>
    <t>Mineral Supplement Tab</t>
  </si>
  <si>
    <t>D38</t>
  </si>
  <si>
    <t>Nitro Pessary</t>
  </si>
  <si>
    <t>D41</t>
  </si>
  <si>
    <t>Anti-Coccidial Powder</t>
  </si>
  <si>
    <t>D44</t>
  </si>
  <si>
    <t>Oxytetracycline Tab</t>
  </si>
  <si>
    <t>D62</t>
  </si>
  <si>
    <t>D65</t>
  </si>
  <si>
    <t>D66</t>
  </si>
  <si>
    <t>Skin Ointment</t>
  </si>
  <si>
    <t>D92</t>
  </si>
  <si>
    <t>D101</t>
  </si>
  <si>
    <t>Inj Sulphadiaprim</t>
  </si>
  <si>
    <t>D120</t>
  </si>
  <si>
    <t>Inj Xylazine</t>
  </si>
  <si>
    <t>D134</t>
  </si>
  <si>
    <t>D143</t>
  </si>
  <si>
    <t>D145</t>
  </si>
  <si>
    <t>D148</t>
  </si>
  <si>
    <t>Live Yeast Culture Bolus</t>
  </si>
  <si>
    <t>D163</t>
  </si>
  <si>
    <t>D165</t>
  </si>
  <si>
    <t>Mineral Supplement Bolus</t>
  </si>
  <si>
    <t>D185</t>
  </si>
  <si>
    <t>D187</t>
  </si>
  <si>
    <t>D190</t>
  </si>
  <si>
    <t>Fenbendazole Bolus</t>
  </si>
  <si>
    <t>D192</t>
  </si>
  <si>
    <t>D193</t>
  </si>
  <si>
    <t>D211</t>
  </si>
  <si>
    <t>D213</t>
  </si>
  <si>
    <t>D214</t>
  </si>
  <si>
    <t>To</t>
  </si>
  <si>
    <t>Dept. of Animal Husbandry,</t>
  </si>
  <si>
    <t>From</t>
  </si>
  <si>
    <t>Designation</t>
  </si>
  <si>
    <t>Place of Institution</t>
  </si>
  <si>
    <t>Name of Officer</t>
  </si>
  <si>
    <t>Place of Officer</t>
  </si>
  <si>
    <t>Clinician Centre</t>
  </si>
  <si>
    <t>Veterinary Dispensary</t>
  </si>
  <si>
    <t>Rural Veterinary Dispensary</t>
  </si>
  <si>
    <t>VD</t>
  </si>
  <si>
    <t>VH</t>
  </si>
  <si>
    <t>CC</t>
  </si>
  <si>
    <t>RVD</t>
  </si>
  <si>
    <t>Veterinary Hospital</t>
  </si>
  <si>
    <t>Reports</t>
  </si>
  <si>
    <t>Single Dose</t>
  </si>
  <si>
    <t>500 gms</t>
  </si>
  <si>
    <t>1 kg</t>
  </si>
  <si>
    <t>1 Ltr</t>
  </si>
  <si>
    <t>500 ml</t>
  </si>
  <si>
    <t>500 ml Bottle</t>
  </si>
  <si>
    <t>100 Tabs</t>
  </si>
  <si>
    <t>50 Tabs</t>
  </si>
  <si>
    <t>250 gms</t>
  </si>
  <si>
    <t>10 Pessaries</t>
  </si>
  <si>
    <t>20 Bolus</t>
  </si>
  <si>
    <t>100 gms</t>
  </si>
  <si>
    <t>4 Tabs</t>
  </si>
  <si>
    <t>4 Bolus</t>
  </si>
  <si>
    <t>60 ml</t>
  </si>
  <si>
    <t>50 gms</t>
  </si>
  <si>
    <t>120 gms</t>
  </si>
  <si>
    <t>20 gms Tube</t>
  </si>
  <si>
    <t>50 gms Tube</t>
  </si>
  <si>
    <t>30 ml Vial</t>
  </si>
  <si>
    <t>10 ml Vial</t>
  </si>
  <si>
    <t>10 ml Amp</t>
  </si>
  <si>
    <t>2 gm Vial</t>
  </si>
  <si>
    <t>24 Lacs Vial</t>
  </si>
  <si>
    <t>1 gm vial</t>
  </si>
  <si>
    <t>15 ml Vial</t>
  </si>
  <si>
    <t>20 Lac Vial</t>
  </si>
  <si>
    <t>100 ml Bottle</t>
  </si>
  <si>
    <t>22.5 Gm Bottle</t>
  </si>
  <si>
    <t>7 ml Vial</t>
  </si>
  <si>
    <t>20 ml Vial</t>
  </si>
  <si>
    <t>2 ml Amp</t>
  </si>
  <si>
    <t>5 ml Vial</t>
  </si>
  <si>
    <t>450 ml</t>
  </si>
  <si>
    <t>1ml Amp</t>
  </si>
  <si>
    <t>2ml Amp</t>
  </si>
  <si>
    <t>5ml Amp</t>
  </si>
  <si>
    <t>10 x 10 Tabs</t>
  </si>
  <si>
    <t>Bolus</t>
  </si>
  <si>
    <t>125 gms</t>
  </si>
  <si>
    <t>Syringes</t>
  </si>
  <si>
    <t>2 ml Vial</t>
  </si>
  <si>
    <t>500 mg Tabs</t>
  </si>
  <si>
    <t>1 Kg</t>
  </si>
  <si>
    <t>50 ml Vial</t>
  </si>
  <si>
    <t>Vial</t>
  </si>
  <si>
    <t>4 Bolus (5gm)</t>
  </si>
  <si>
    <t>2 Bolus (1.5gm)</t>
  </si>
  <si>
    <t>5 gm Bolus</t>
  </si>
  <si>
    <t>50 ml</t>
  </si>
  <si>
    <t>450ml</t>
  </si>
  <si>
    <t>10ml Vial</t>
  </si>
  <si>
    <t>6ml Bottle</t>
  </si>
  <si>
    <t>100ml Bottle</t>
  </si>
  <si>
    <t>100gm Sachet</t>
  </si>
  <si>
    <t>450gm</t>
  </si>
  <si>
    <t>450ml Bottle</t>
  </si>
  <si>
    <t>2gm Vial</t>
  </si>
  <si>
    <t>50ml Tin</t>
  </si>
  <si>
    <t>10 Tabs</t>
  </si>
  <si>
    <t>D73</t>
  </si>
  <si>
    <t>D107</t>
  </si>
  <si>
    <t>D113</t>
  </si>
  <si>
    <t>D194</t>
  </si>
  <si>
    <t>D195</t>
  </si>
  <si>
    <t>D196</t>
  </si>
  <si>
    <t>D198</t>
  </si>
  <si>
    <t>D200</t>
  </si>
  <si>
    <t>D201</t>
  </si>
  <si>
    <t>D204</t>
  </si>
  <si>
    <t>D205</t>
  </si>
  <si>
    <t>D210</t>
  </si>
  <si>
    <t>D216</t>
  </si>
  <si>
    <t>D221</t>
  </si>
  <si>
    <t>D228</t>
  </si>
  <si>
    <t>D229</t>
  </si>
  <si>
    <t>D230</t>
  </si>
  <si>
    <t>Chirrhatta Powder</t>
  </si>
  <si>
    <t>B.Complex Oral Liquid (Veterinary)</t>
  </si>
  <si>
    <t>Sulphadiazine And Trimethoprim</t>
  </si>
  <si>
    <t>Anti-Diarrhoeal Bolus</t>
  </si>
  <si>
    <t>Tetracycline Bolus</t>
  </si>
  <si>
    <t>Oxytetracycline Solution (Topical Use)</t>
  </si>
  <si>
    <t>Disinfectants</t>
  </si>
  <si>
    <t>Antiseptic Cream</t>
  </si>
  <si>
    <t>Analgin With Paracetamol Inj</t>
  </si>
  <si>
    <t>Phenyl Butazone And Sodium Salicylate Inj</t>
  </si>
  <si>
    <t>Sodium Salicylate With Sodium Iodide Inj</t>
  </si>
  <si>
    <t>Amoxycillin And Cloxacillin Inj</t>
  </si>
  <si>
    <t>Ampicillin And Cloxacillin Inj</t>
  </si>
  <si>
    <t>Chloramphenicol Sodium Succinate Inj</t>
  </si>
  <si>
    <t>Inj Metronidaszole</t>
  </si>
  <si>
    <t>Oxytetracycline Inj</t>
  </si>
  <si>
    <t>Buparvaquone Inj</t>
  </si>
  <si>
    <t>Vitamin A D3 And E Inj</t>
  </si>
  <si>
    <t>Calcium Vitamin B12 And Vitamin D3 Inj</t>
  </si>
  <si>
    <t>B.Complex With Choline Inj</t>
  </si>
  <si>
    <t>Phosphorous Inj</t>
  </si>
  <si>
    <t>Phosphorous With B12 Inj</t>
  </si>
  <si>
    <t>Lignocaine Inj</t>
  </si>
  <si>
    <t>Valethamate Bromide Inj</t>
  </si>
  <si>
    <t>Cephalosporin Tab - 250Mg</t>
  </si>
  <si>
    <t>Calcium Propionate And Picrorhiza Powder</t>
  </si>
  <si>
    <t>Cefqunome Sulphate Intra Mammary Infusion</t>
  </si>
  <si>
    <t>Vitamin E And Selenium Inj</t>
  </si>
  <si>
    <t>Anti Diarrohoeal Bolus</t>
  </si>
  <si>
    <t>Vitamin B1 B6 And B12 Inj</t>
  </si>
  <si>
    <t>Morantel Citrate Bolus</t>
  </si>
  <si>
    <t>Benzyl Benzoate Lotion</t>
  </si>
  <si>
    <t>Metaclopromide Inj</t>
  </si>
  <si>
    <t>Tab Praziquintal</t>
  </si>
  <si>
    <t>Amitraz Solution</t>
  </si>
  <si>
    <t>Tab Enrofloxacin 50Mg</t>
  </si>
  <si>
    <t>Vitamin Syrup</t>
  </si>
  <si>
    <t>Tetracyline Oral Powder</t>
  </si>
  <si>
    <t>Sulphur Ointment</t>
  </si>
  <si>
    <t>Liniment Turpentine</t>
  </si>
  <si>
    <t>Furozolidone Powder For Oral Use</t>
  </si>
  <si>
    <t>Inj Betamethasone-4Mg</t>
  </si>
  <si>
    <t>Ivermectin Tablets 10Mg/Tab</t>
  </si>
  <si>
    <t>Levofloxacin 100 Mg + Orindazole 200 Mg In 5 Ml</t>
  </si>
  <si>
    <t>Rabies Veterinary Vaccine Inactivated IP</t>
  </si>
  <si>
    <t>Boric Acid IP</t>
  </si>
  <si>
    <t>Light Kaolin IP</t>
  </si>
  <si>
    <t>Pichorhiza Powder IP</t>
  </si>
  <si>
    <t>Potassium Permanganate IP</t>
  </si>
  <si>
    <t>Sodium Bicarbonate IP</t>
  </si>
  <si>
    <t>Formaldehyde IP</t>
  </si>
  <si>
    <t>Glycerin IP</t>
  </si>
  <si>
    <t>Liquid Paraffin IP</t>
  </si>
  <si>
    <t>Tincture Iodine IP 66</t>
  </si>
  <si>
    <t>Compound Benzoin Tincture IP</t>
  </si>
  <si>
    <t>Povidone Iodine 5% Solution IP</t>
  </si>
  <si>
    <t>White Soft Paraffin IP</t>
  </si>
  <si>
    <t>Tincture Cardamum Compound IP 66</t>
  </si>
  <si>
    <t>Albendazole Powder IP</t>
  </si>
  <si>
    <t>Oxyclozanide Oral Suspension IP Vet</t>
  </si>
  <si>
    <t>Fortified Procaine Penicillin Inj IP</t>
  </si>
  <si>
    <t>Gentamicin Inj IP</t>
  </si>
  <si>
    <t>Sulphadimidine Inj IP</t>
  </si>
  <si>
    <t>AntIProtozoal Inj</t>
  </si>
  <si>
    <t>Chlorpheniramine Inj IP</t>
  </si>
  <si>
    <t>Pheniramine Inj IP</t>
  </si>
  <si>
    <t>Dexamethasone Sodium Phosphate Inj IP</t>
  </si>
  <si>
    <t>Calcium Borogluconate IP Vet Inj</t>
  </si>
  <si>
    <t>Calcium Magnesium Boro Gluconate Inj IP Vet</t>
  </si>
  <si>
    <t>Atropine Sulphate Inj IP</t>
  </si>
  <si>
    <t>Adrenalin Acid Tartrate Inj IP</t>
  </si>
  <si>
    <t>Frusemide Inj IP</t>
  </si>
  <si>
    <t>Inj Paracetamol IP</t>
  </si>
  <si>
    <t>Ketamine Inj IP</t>
  </si>
  <si>
    <t>Amikacin Inj IP</t>
  </si>
  <si>
    <t>Griseofulvin Tab IP</t>
  </si>
  <si>
    <t>Dextrose Inj IP 25%</t>
  </si>
  <si>
    <t>Calcium Carbonate IP</t>
  </si>
  <si>
    <t>Inj Strepto Penicillin IP.2.5 Gm</t>
  </si>
  <si>
    <t>Inj Amoxycillin With Salbactum IP</t>
  </si>
  <si>
    <t>Inj Ceftriaxone IP</t>
  </si>
  <si>
    <t>Oil Of Turpentine BP</t>
  </si>
  <si>
    <t>Silica In Dimethicone Suspension BP</t>
  </si>
  <si>
    <t>Sulfadimidine Tablet BP Vet</t>
  </si>
  <si>
    <t>Fenbendazole Powder BP</t>
  </si>
  <si>
    <t>Fenbendazole Suspension BP</t>
  </si>
  <si>
    <t>Cetrimide Cream BP</t>
  </si>
  <si>
    <t>Gentamicin Ointment BP</t>
  </si>
  <si>
    <t>Sulphadoxine And Trimethoprim Inj BP Vet</t>
  </si>
  <si>
    <t>Triamcinolone Acetonide Inj BP</t>
  </si>
  <si>
    <t>Cloprostenol Inj BP</t>
  </si>
  <si>
    <t>Cypermethrin Soln - HIGH CIS 100 Mg</t>
  </si>
  <si>
    <t>Tab Cephalexine 750Mg</t>
  </si>
  <si>
    <t>Clomiphen Tab BP</t>
  </si>
  <si>
    <t>Oxytetracycline HCl Inj IP (I/V And I/M)</t>
  </si>
  <si>
    <t>Piperazine Citrate Syrup IP</t>
  </si>
  <si>
    <t>Povidone Iodine Ointment USP</t>
  </si>
  <si>
    <t>Adrenochrome Monosemicarbozone Inj</t>
  </si>
  <si>
    <t>Albendazole Suspension USP</t>
  </si>
  <si>
    <t>S.No</t>
  </si>
  <si>
    <t>150ml Bottle</t>
  </si>
  <si>
    <t>250gm</t>
  </si>
  <si>
    <t>10 Tab/Strip</t>
  </si>
  <si>
    <t>60 ml Bottle</t>
  </si>
  <si>
    <t>10mg Syringes</t>
  </si>
  <si>
    <t>UNIT</t>
  </si>
  <si>
    <t>Colistin &amp; Cloxacillin I/Mammary Infusion</t>
  </si>
  <si>
    <t>Ciproflaxacin With Tinidazole I/Uterine</t>
  </si>
  <si>
    <t>Gamma Benzene Hexa Chloride 0.5% Spray</t>
  </si>
  <si>
    <t>Receipts and Stock Position of Medicines</t>
  </si>
  <si>
    <t>Oxytetracycline (LA) Inj</t>
  </si>
  <si>
    <t>Ist Half</t>
  </si>
  <si>
    <t>IInd Half</t>
  </si>
  <si>
    <t>Tips To Hide Columns</t>
  </si>
  <si>
    <t>Right Click.</t>
  </si>
  <si>
    <t>head.</t>
  </si>
  <si>
    <t>Select columns which are not required in printing by left click and drag in column</t>
  </si>
  <si>
    <t>Select Hide</t>
  </si>
  <si>
    <t>Tips To Unhide Columns</t>
  </si>
  <si>
    <t>Select columns required by left click and drag in column head.</t>
  </si>
  <si>
    <t>D93</t>
  </si>
  <si>
    <t>Inj Neomycin</t>
  </si>
  <si>
    <t>D106</t>
  </si>
  <si>
    <t>Lithium Antimony Thiomalate Inj</t>
  </si>
  <si>
    <t>D132</t>
  </si>
  <si>
    <t>Progesterone Inj.</t>
  </si>
  <si>
    <t>D147</t>
  </si>
  <si>
    <t>B Comp. Liver Extr. With Choline Inj</t>
  </si>
  <si>
    <t>D181</t>
  </si>
  <si>
    <t>Nimesulide Inj</t>
  </si>
  <si>
    <t>D197</t>
  </si>
  <si>
    <t>Distemper Inj</t>
  </si>
  <si>
    <t>D232</t>
  </si>
  <si>
    <t>D233</t>
  </si>
  <si>
    <t>D234</t>
  </si>
  <si>
    <t>D235</t>
  </si>
  <si>
    <t>D236</t>
  </si>
  <si>
    <t>D237</t>
  </si>
  <si>
    <t>D238</t>
  </si>
  <si>
    <t>D239</t>
  </si>
  <si>
    <t>D240</t>
  </si>
  <si>
    <t>D241</t>
  </si>
  <si>
    <t>D242</t>
  </si>
  <si>
    <t>D243</t>
  </si>
  <si>
    <t>D244</t>
  </si>
  <si>
    <t>D245</t>
  </si>
  <si>
    <t>D246</t>
  </si>
  <si>
    <t>D247</t>
  </si>
  <si>
    <t>D248</t>
  </si>
  <si>
    <t>D249</t>
  </si>
  <si>
    <t>D250</t>
  </si>
  <si>
    <t>D251</t>
  </si>
  <si>
    <t>D252</t>
  </si>
  <si>
    <t>D253</t>
  </si>
  <si>
    <t>D254</t>
  </si>
  <si>
    <t>D255</t>
  </si>
  <si>
    <t>D256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</si>
  <si>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</si>
  <si>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</si>
  <si>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</si>
  <si>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</si>
  <si>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</si>
  <si>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</si>
  <si>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</si>
  <si>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</si>
  <si>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</si>
  <si>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D266</t>
  </si>
  <si>
    <t>D267</t>
  </si>
  <si>
    <t>D268</t>
  </si>
  <si>
    <t>D269</t>
  </si>
  <si>
    <t>D270</t>
  </si>
  <si>
    <t>D271</t>
  </si>
  <si>
    <t>D272</t>
  </si>
  <si>
    <t>D273</t>
  </si>
  <si>
    <t>D274</t>
  </si>
  <si>
    <t>D275</t>
  </si>
  <si>
    <t>D276</t>
  </si>
  <si>
    <t>D277</t>
  </si>
  <si>
    <t>D278</t>
  </si>
  <si>
    <t>D279</t>
  </si>
  <si>
    <t>D280</t>
  </si>
  <si>
    <t>D281</t>
  </si>
  <si>
    <t>D282</t>
  </si>
  <si>
    <t>D283</t>
  </si>
  <si>
    <t>D284</t>
  </si>
  <si>
    <t>D285</t>
  </si>
  <si>
    <t>Plasma Volume Expander</t>
  </si>
  <si>
    <t>Enrofloxacin Inj (Long Acting)</t>
  </si>
  <si>
    <t>Tolfenemic Acid Inj</t>
  </si>
  <si>
    <t>Meloxicam And Paracetamol Inj</t>
  </si>
  <si>
    <t>Ketoprofen Inj</t>
  </si>
  <si>
    <t>Lincomycin Inj</t>
  </si>
  <si>
    <t>Diazepam Inj</t>
  </si>
  <si>
    <t>Ceftiofur Sodium Inj</t>
  </si>
  <si>
    <t>Iron Sorbitol Folic Acid And</t>
  </si>
  <si>
    <t>Ciprofloxacin And Tinidazole Bolus</t>
  </si>
  <si>
    <t>Progestrone Depot Inj</t>
  </si>
  <si>
    <t>Salt Lick</t>
  </si>
  <si>
    <t>Mineral Mixture Powder</t>
  </si>
  <si>
    <t>Dusting Powder</t>
  </si>
  <si>
    <t>Dicyclomine Hcl Inj</t>
  </si>
  <si>
    <t>Ceftizoxime Sodium Inj</t>
  </si>
  <si>
    <t>Morboflaxacin Tab</t>
  </si>
  <si>
    <t>Methyl Ergometrine Inj</t>
  </si>
  <si>
    <t>Ivermectin And Chlorsulon Inj</t>
  </si>
  <si>
    <t>Isoflupredone Inj</t>
  </si>
  <si>
    <t>Dinoprost Tromethanamine Inj</t>
  </si>
  <si>
    <t>Cidr Kit</t>
  </si>
  <si>
    <t>Glycerin And Sodium Chloride Enema</t>
  </si>
  <si>
    <t>Cefotaxime Sodium Inj Ip 2.5 Gm</t>
  </si>
  <si>
    <t>Isofluperdone 2 Mg / Ml</t>
  </si>
  <si>
    <t>Magnesium Sulphate</t>
  </si>
  <si>
    <t>Cefalexin Intra Uterine Powder</t>
  </si>
  <si>
    <t>Cefalexin Powder</t>
  </si>
  <si>
    <t>Ciprofloxacin And Tinindazole Tab</t>
  </si>
  <si>
    <t>Sodium Salicylate Powder</t>
  </si>
  <si>
    <t>Rafoxanide Powder</t>
  </si>
  <si>
    <t>Antimony Potassium Tartrate Bolus</t>
  </si>
  <si>
    <t>Zinc Oxide Powder Ip</t>
  </si>
  <si>
    <t>Antacid Bolus</t>
  </si>
  <si>
    <t>Triclabendazole Oral Suspension</t>
  </si>
  <si>
    <t>Ceftiofur Sodium Inj Ip</t>
  </si>
  <si>
    <t>Long Acting Enrofloxacin Inj</t>
  </si>
  <si>
    <t>Amikacin Inj</t>
  </si>
  <si>
    <t>Ceftrioxone And Tazobactum Inj</t>
  </si>
  <si>
    <t>Isometamidium Chloride Hcl Inj</t>
  </si>
  <si>
    <t>Levamizole Hcl Inj</t>
  </si>
  <si>
    <t>Doramectin Inj</t>
  </si>
  <si>
    <t>Flumethrin 6% Solution</t>
  </si>
  <si>
    <t>Iron Inj</t>
  </si>
  <si>
    <t>Isofluperdone Inj</t>
  </si>
  <si>
    <t>Triclabendazole &amp; Levamizole Sus</t>
  </si>
  <si>
    <t>Calcium Phosph. Vitamin D3 Syrup</t>
  </si>
  <si>
    <t>Oxfendazol And Oxyclozanide Susp</t>
  </si>
  <si>
    <t>Levamizole &amp; Oxyclosanide Susp</t>
  </si>
  <si>
    <t>Fenbendazone And Praziquintall Susp</t>
  </si>
  <si>
    <t>Ceftriaxone Tazobactum Inj</t>
  </si>
  <si>
    <t xml:space="preserve"> 4450 Mg</t>
  </si>
  <si>
    <t>1.5+1g</t>
  </si>
  <si>
    <t>Quinapyramine Sulphate &amp; Quina. Chloride</t>
  </si>
  <si>
    <t>Lithium Antimonyl Thiomalate 6%</t>
  </si>
  <si>
    <t xml:space="preserve">Month: </t>
  </si>
  <si>
    <t>Monthly Medicine Report 2015-16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</si>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</sst>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-yy;@"/>
    <numFmt numFmtId="165" formatCode="[$-409]mmm\-yy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u/>
      <sz val="13"/>
      <color theme="1"/>
      <name val="Arial"/>
      <family val="2"/>
    </font>
    <font>
      <b/>
      <sz val="11"/>
      <color rgb="FFC00000"/>
      <name val="Agency FB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 tint="-4.9989318521683403E-2"/>
      <name val="Arial"/>
      <family val="2"/>
    </font>
    <font>
      <b/>
      <sz val="8"/>
      <color rgb="FF00B050"/>
      <name val="Century"/>
      <family val="1"/>
    </font>
    <font>
      <b/>
      <sz val="13"/>
      <color rgb="FFC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1"/>
      <color theme="1"/>
      <name val="Arial"/>
      <family val="2"/>
    </font>
    <font>
      <u/>
      <sz val="12"/>
      <color theme="1"/>
      <name val="Arial"/>
      <family val="2"/>
    </font>
    <font>
      <b/>
      <sz val="12"/>
      <color rgb="FFC00000"/>
      <name val="Agency FB"/>
      <family val="2"/>
    </font>
    <font>
      <b/>
      <sz val="12"/>
      <name val="Calibri"/>
      <family val="2"/>
    </font>
    <font>
      <sz val="12"/>
      <color theme="6" tint="-0.499984740745262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gradientFill type="path" left="0.5" right="0.5" top="0.5" bottom="0.5">
        <stop position="0">
          <color rgb="FFFFC000"/>
        </stop>
        <stop position="1">
          <color rgb="FFC00000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37">
    <xf numFmtId="0" fontId="0" fillId="0" borderId="0" xfId="0"/>
    <xf numFmtId="0" fontId="1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0" fillId="0" borderId="0" xfId="0" applyFont="1"/>
    <xf numFmtId="0" fontId="11" fillId="0" borderId="0" xfId="0" applyFont="1"/>
    <xf numFmtId="164" fontId="9" fillId="0" borderId="0" xfId="1" applyNumberFormat="1" applyFont="1" applyFill="1" applyBorder="1" applyAlignment="1" applyProtection="1">
      <alignment horizontal="center" vertical="center"/>
    </xf>
    <xf numFmtId="164" fontId="13" fillId="6" borderId="0" xfId="1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10" fillId="0" borderId="0" xfId="0" applyFont="1" applyFill="1"/>
    <xf numFmtId="164" fontId="8" fillId="4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 horizontal="left"/>
    </xf>
    <xf numFmtId="164" fontId="14" fillId="0" borderId="0" xfId="0" applyNumberFormat="1" applyFont="1"/>
    <xf numFmtId="164" fontId="14" fillId="0" borderId="0" xfId="0" applyNumberFormat="1" applyFont="1" applyAlignment="1">
      <alignment horizontal="left"/>
    </xf>
    <xf numFmtId="0" fontId="14" fillId="0" borderId="0" xfId="0" applyNumberFormat="1" applyFont="1"/>
    <xf numFmtId="0" fontId="10" fillId="0" borderId="0" xfId="0" applyNumberFormat="1" applyFont="1"/>
    <xf numFmtId="164" fontId="20" fillId="0" borderId="0" xfId="1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left"/>
    </xf>
    <xf numFmtId="0" fontId="5" fillId="0" borderId="5" xfId="0" applyFont="1" applyFill="1" applyBorder="1" applyProtection="1"/>
    <xf numFmtId="0" fontId="5" fillId="0" borderId="5" xfId="0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5" xfId="0" applyFont="1" applyFill="1" applyBorder="1"/>
    <xf numFmtId="0" fontId="5" fillId="0" borderId="6" xfId="0" applyFont="1" applyFill="1" applyBorder="1" applyProtection="1"/>
    <xf numFmtId="0" fontId="5" fillId="0" borderId="6" xfId="0" applyFont="1" applyFill="1" applyBorder="1" applyProtection="1">
      <protection locked="0"/>
    </xf>
    <xf numFmtId="0" fontId="5" fillId="0" borderId="6" xfId="0" applyFont="1" applyFill="1" applyBorder="1"/>
    <xf numFmtId="0" fontId="5" fillId="0" borderId="6" xfId="0" applyFont="1" applyFill="1" applyBorder="1" applyAlignment="1" applyProtection="1">
      <alignment horizontal="lef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Protection="1"/>
    <xf numFmtId="0" fontId="5" fillId="0" borderId="7" xfId="0" applyFont="1" applyFill="1" applyBorder="1" applyProtection="1">
      <protection locked="0"/>
    </xf>
    <xf numFmtId="0" fontId="5" fillId="0" borderId="7" xfId="0" applyFont="1" applyFill="1" applyBorder="1"/>
    <xf numFmtId="0" fontId="5" fillId="0" borderId="8" xfId="0" applyFont="1" applyFill="1" applyBorder="1" applyProtection="1"/>
    <xf numFmtId="0" fontId="7" fillId="0" borderId="8" xfId="0" applyFont="1" applyFill="1" applyBorder="1" applyProtection="1">
      <protection locked="0"/>
    </xf>
    <xf numFmtId="0" fontId="5" fillId="0" borderId="8" xfId="0" applyFont="1" applyFill="1" applyBorder="1"/>
    <xf numFmtId="0" fontId="5" fillId="0" borderId="8" xfId="0" applyFont="1" applyFill="1" applyBorder="1" applyProtection="1">
      <protection locked="0"/>
    </xf>
    <xf numFmtId="0" fontId="4" fillId="5" borderId="3" xfId="0" applyFont="1" applyFill="1" applyBorder="1" applyAlignment="1">
      <alignment horizontal="center" vertical="center"/>
    </xf>
    <xf numFmtId="0" fontId="7" fillId="0" borderId="8" xfId="0" applyFont="1" applyFill="1" applyBorder="1" applyProtection="1"/>
    <xf numFmtId="164" fontId="13" fillId="6" borderId="0" xfId="1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10" fillId="3" borderId="0" xfId="0" applyFont="1" applyFill="1"/>
    <xf numFmtId="0" fontId="14" fillId="3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 applyBorder="1"/>
    <xf numFmtId="0" fontId="10" fillId="3" borderId="0" xfId="0" applyFont="1" applyFill="1" applyBorder="1"/>
    <xf numFmtId="164" fontId="20" fillId="3" borderId="0" xfId="1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/>
    <xf numFmtId="0" fontId="7" fillId="3" borderId="0" xfId="0" applyFont="1" applyFill="1" applyProtection="1"/>
    <xf numFmtId="164" fontId="6" fillId="3" borderId="0" xfId="1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Border="1"/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/>
    <xf numFmtId="0" fontId="3" fillId="3" borderId="0" xfId="0" applyFont="1" applyFill="1" applyProtection="1"/>
    <xf numFmtId="164" fontId="3" fillId="3" borderId="0" xfId="1" applyNumberFormat="1" applyFont="1" applyFill="1" applyBorder="1" applyAlignment="1" applyProtection="1">
      <alignment horizontal="center" vertical="center"/>
    </xf>
    <xf numFmtId="0" fontId="15" fillId="3" borderId="0" xfId="0" applyFont="1" applyFill="1" applyProtection="1"/>
    <xf numFmtId="0" fontId="14" fillId="0" borderId="0" xfId="0" applyFont="1" applyProtection="1"/>
    <xf numFmtId="0" fontId="14" fillId="0" borderId="0" xfId="0" applyFont="1" applyBorder="1"/>
    <xf numFmtId="0" fontId="22" fillId="0" borderId="0" xfId="0" applyFont="1" applyProtection="1"/>
    <xf numFmtId="164" fontId="23" fillId="6" borderId="0" xfId="1" applyNumberFormat="1" applyFont="1" applyFill="1" applyBorder="1" applyAlignment="1" applyProtection="1">
      <alignment horizontal="center" vertical="center"/>
    </xf>
    <xf numFmtId="164" fontId="24" fillId="0" borderId="0" xfId="1" applyNumberFormat="1" applyFont="1" applyFill="1" applyBorder="1" applyAlignment="1" applyProtection="1">
      <alignment horizontal="center" vertical="center"/>
    </xf>
    <xf numFmtId="164" fontId="20" fillId="8" borderId="0" xfId="1" applyNumberFormat="1" applyFont="1" applyFill="1" applyBorder="1" applyAlignment="1" applyProtection="1">
      <alignment horizontal="center" vertical="center"/>
    </xf>
    <xf numFmtId="164" fontId="9" fillId="8" borderId="0" xfId="1" applyNumberFormat="1" applyFont="1" applyFill="1" applyBorder="1" applyAlignment="1" applyProtection="1">
      <alignment horizontal="center" vertical="center"/>
    </xf>
    <xf numFmtId="0" fontId="18" fillId="8" borderId="0" xfId="0" applyFont="1" applyFill="1"/>
    <xf numFmtId="0" fontId="10" fillId="8" borderId="0" xfId="0" applyFont="1" applyFill="1"/>
    <xf numFmtId="0" fontId="14" fillId="8" borderId="7" xfId="0" applyFont="1" applyFill="1" applyBorder="1"/>
    <xf numFmtId="0" fontId="14" fillId="8" borderId="0" xfId="0" applyFont="1" applyFill="1" applyBorder="1"/>
    <xf numFmtId="0" fontId="10" fillId="8" borderId="0" xfId="0" applyFont="1" applyFill="1" applyBorder="1"/>
    <xf numFmtId="0" fontId="7" fillId="3" borderId="0" xfId="0" applyFont="1" applyFill="1"/>
    <xf numFmtId="0" fontId="7" fillId="3" borderId="0" xfId="0" applyFont="1" applyFill="1" applyBorder="1"/>
    <xf numFmtId="0" fontId="6" fillId="3" borderId="0" xfId="0" applyFont="1" applyFill="1" applyBorder="1" applyProtection="1"/>
    <xf numFmtId="164" fontId="5" fillId="3" borderId="0" xfId="1" applyNumberFormat="1" applyFont="1" applyFill="1" applyBorder="1" applyAlignment="1" applyProtection="1">
      <alignment horizontal="left" vertical="center"/>
    </xf>
    <xf numFmtId="0" fontId="5" fillId="3" borderId="0" xfId="0" applyFont="1" applyFill="1" applyProtection="1"/>
    <xf numFmtId="164" fontId="6" fillId="8" borderId="0" xfId="1" applyNumberFormat="1" applyFont="1" applyFill="1" applyBorder="1" applyAlignment="1" applyProtection="1">
      <alignment horizontal="center" vertical="center"/>
    </xf>
    <xf numFmtId="0" fontId="6" fillId="8" borderId="0" xfId="0" applyFont="1" applyFill="1" applyProtection="1"/>
    <xf numFmtId="0" fontId="7" fillId="8" borderId="0" xfId="0" applyFont="1" applyFill="1" applyProtection="1"/>
    <xf numFmtId="164" fontId="5" fillId="3" borderId="0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25" fillId="3" borderId="0" xfId="0" applyFont="1" applyFill="1"/>
    <xf numFmtId="0" fontId="10" fillId="3" borderId="0" xfId="0" applyFont="1" applyFill="1" applyBorder="1" applyProtection="1"/>
    <xf numFmtId="0" fontId="14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left" vertical="center"/>
    </xf>
    <xf numFmtId="0" fontId="18" fillId="8" borderId="0" xfId="0" applyFont="1" applyFill="1" applyBorder="1" applyProtection="1"/>
    <xf numFmtId="0" fontId="14" fillId="8" borderId="0" xfId="0" applyFont="1" applyFill="1" applyBorder="1" applyProtection="1"/>
    <xf numFmtId="0" fontId="14" fillId="8" borderId="0" xfId="0" applyFont="1" applyFill="1" applyBorder="1" applyAlignment="1" applyProtection="1">
      <alignment vertical="center"/>
    </xf>
    <xf numFmtId="0" fontId="10" fillId="8" borderId="0" xfId="0" applyFont="1" applyFill="1" applyBorder="1" applyProtection="1"/>
    <xf numFmtId="0" fontId="20" fillId="3" borderId="0" xfId="0" applyFont="1" applyFill="1" applyBorder="1" applyProtection="1"/>
    <xf numFmtId="0" fontId="11" fillId="3" borderId="0" xfId="0" applyFont="1" applyFill="1" applyBorder="1"/>
    <xf numFmtId="0" fontId="20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Protection="1"/>
    <xf numFmtId="0" fontId="18" fillId="8" borderId="0" xfId="0" applyFont="1" applyFill="1" applyBorder="1"/>
    <xf numFmtId="0" fontId="20" fillId="8" borderId="0" xfId="0" applyFont="1" applyFill="1" applyBorder="1" applyProtection="1"/>
    <xf numFmtId="0" fontId="20" fillId="8" borderId="0" xfId="0" applyFont="1" applyFill="1" applyBorder="1"/>
    <xf numFmtId="0" fontId="11" fillId="8" borderId="0" xfId="0" applyFont="1" applyFill="1" applyBorder="1" applyProtection="1"/>
    <xf numFmtId="0" fontId="6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4" fillId="5" borderId="3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horizontal="right"/>
    </xf>
    <xf numFmtId="0" fontId="5" fillId="9" borderId="5" xfId="0" applyFont="1" applyFill="1" applyBorder="1" applyProtection="1"/>
    <xf numFmtId="0" fontId="5" fillId="9" borderId="5" xfId="0" applyFont="1" applyFill="1" applyBorder="1" applyProtection="1">
      <protection locked="0"/>
    </xf>
    <xf numFmtId="0" fontId="5" fillId="9" borderId="5" xfId="0" applyFont="1" applyFill="1" applyBorder="1"/>
    <xf numFmtId="0" fontId="5" fillId="9" borderId="5" xfId="0" applyFont="1" applyFill="1" applyBorder="1" applyAlignment="1">
      <alignment horizontal="right"/>
    </xf>
    <xf numFmtId="0" fontId="5" fillId="9" borderId="5" xfId="0" applyFont="1" applyFill="1" applyBorder="1" applyAlignment="1" applyProtection="1">
      <alignment horizontal="left"/>
    </xf>
    <xf numFmtId="0" fontId="5" fillId="9" borderId="6" xfId="0" applyFont="1" applyFill="1" applyBorder="1" applyProtection="1"/>
    <xf numFmtId="0" fontId="5" fillId="9" borderId="6" xfId="0" applyFont="1" applyFill="1" applyBorder="1" applyProtection="1">
      <protection locked="0"/>
    </xf>
    <xf numFmtId="0" fontId="5" fillId="9" borderId="5" xfId="0" applyFont="1" applyFill="1" applyBorder="1" applyAlignment="1" applyProtection="1">
      <alignment horizontal="right"/>
      <protection locked="0"/>
    </xf>
    <xf numFmtId="0" fontId="5" fillId="9" borderId="6" xfId="0" applyFont="1" applyFill="1" applyBorder="1"/>
    <xf numFmtId="0" fontId="5" fillId="9" borderId="6" xfId="0" applyFont="1" applyFill="1" applyBorder="1" applyAlignment="1">
      <alignment horizontal="right"/>
    </xf>
    <xf numFmtId="0" fontId="5" fillId="0" borderId="6" xfId="0" applyFont="1" applyFill="1" applyBorder="1" applyAlignment="1" applyProtection="1">
      <alignment horizontal="right"/>
      <protection locked="0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0" fontId="16" fillId="7" borderId="0" xfId="0" applyFont="1" applyFill="1" applyAlignment="1">
      <alignment horizontal="center"/>
    </xf>
    <xf numFmtId="0" fontId="26" fillId="2" borderId="9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165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/>
  </cellXfs>
  <cellStyles count="3">
    <cellStyle name="Hyperlink" xfId="1" builtinId="8"/>
    <cellStyle name="Normal" xfId="0" builtinId="0"/>
    <cellStyle name="Normal 2" xfId="2"/>
  </cellStyles>
  <dxfs count="5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May!F5"/><Relationship Id="rId1" Type="http://schemas.openxmlformats.org/officeDocument/2006/relationships/hyperlink" Target="#Home!B6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Feb!F5"/><Relationship Id="rId2" Type="http://schemas.openxmlformats.org/officeDocument/2006/relationships/hyperlink" Target="#May!F5"/><Relationship Id="rId1" Type="http://schemas.openxmlformats.org/officeDocument/2006/relationships/hyperlink" Target="#Home!B6"/><Relationship Id="rId4" Type="http://schemas.openxmlformats.org/officeDocument/2006/relationships/hyperlink" Target="#Dec!F5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Mar!F5"/><Relationship Id="rId2" Type="http://schemas.openxmlformats.org/officeDocument/2006/relationships/hyperlink" Target="#May!F5"/><Relationship Id="rId1" Type="http://schemas.openxmlformats.org/officeDocument/2006/relationships/hyperlink" Target="#Home!B6"/><Relationship Id="rId4" Type="http://schemas.openxmlformats.org/officeDocument/2006/relationships/hyperlink" Target="#Jan!F5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Feb!F5"/><Relationship Id="rId2" Type="http://schemas.openxmlformats.org/officeDocument/2006/relationships/hyperlink" Target="#May!F5"/><Relationship Id="rId1" Type="http://schemas.openxmlformats.org/officeDocument/2006/relationships/hyperlink" Target="#Home!B6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n!F5"/><Relationship Id="rId2" Type="http://schemas.openxmlformats.org/officeDocument/2006/relationships/hyperlink" Target="#May!F5"/><Relationship Id="rId1" Type="http://schemas.openxmlformats.org/officeDocument/2006/relationships/hyperlink" Target="#Home!B6"/><Relationship Id="rId4" Type="http://schemas.openxmlformats.org/officeDocument/2006/relationships/hyperlink" Target="#Apr!F5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l!F5"/><Relationship Id="rId2" Type="http://schemas.openxmlformats.org/officeDocument/2006/relationships/hyperlink" Target="#May!F5"/><Relationship Id="rId1" Type="http://schemas.openxmlformats.org/officeDocument/2006/relationships/hyperlink" Target="#Home!B6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ug!F5"/><Relationship Id="rId2" Type="http://schemas.openxmlformats.org/officeDocument/2006/relationships/hyperlink" Target="#May!F5"/><Relationship Id="rId1" Type="http://schemas.openxmlformats.org/officeDocument/2006/relationships/hyperlink" Target="#Home!B6"/><Relationship Id="rId4" Type="http://schemas.openxmlformats.org/officeDocument/2006/relationships/hyperlink" Target="#Jun!F5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ep!F5"/><Relationship Id="rId2" Type="http://schemas.openxmlformats.org/officeDocument/2006/relationships/hyperlink" Target="#May!F5"/><Relationship Id="rId1" Type="http://schemas.openxmlformats.org/officeDocument/2006/relationships/hyperlink" Target="#Home!B6"/><Relationship Id="rId4" Type="http://schemas.openxmlformats.org/officeDocument/2006/relationships/hyperlink" Target="#Jul!F5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Oct!F5"/><Relationship Id="rId2" Type="http://schemas.openxmlformats.org/officeDocument/2006/relationships/hyperlink" Target="#May!F5"/><Relationship Id="rId1" Type="http://schemas.openxmlformats.org/officeDocument/2006/relationships/hyperlink" Target="#Home!B6"/><Relationship Id="rId4" Type="http://schemas.openxmlformats.org/officeDocument/2006/relationships/hyperlink" Target="#Aug!F5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Nov!F5"/><Relationship Id="rId2" Type="http://schemas.openxmlformats.org/officeDocument/2006/relationships/hyperlink" Target="#May!F5"/><Relationship Id="rId1" Type="http://schemas.openxmlformats.org/officeDocument/2006/relationships/hyperlink" Target="#Home!B6"/><Relationship Id="rId4" Type="http://schemas.openxmlformats.org/officeDocument/2006/relationships/hyperlink" Target="#Sep!F5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Dec!F5"/><Relationship Id="rId2" Type="http://schemas.openxmlformats.org/officeDocument/2006/relationships/hyperlink" Target="#May!F5"/><Relationship Id="rId1" Type="http://schemas.openxmlformats.org/officeDocument/2006/relationships/hyperlink" Target="#Home!B6"/><Relationship Id="rId4" Type="http://schemas.openxmlformats.org/officeDocument/2006/relationships/hyperlink" Target="#Oct!F5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Jan!F5"/><Relationship Id="rId2" Type="http://schemas.openxmlformats.org/officeDocument/2006/relationships/hyperlink" Target="#May!F5"/><Relationship Id="rId1" Type="http://schemas.openxmlformats.org/officeDocument/2006/relationships/hyperlink" Target="#Home!B6"/><Relationship Id="rId4" Type="http://schemas.openxmlformats.org/officeDocument/2006/relationships/hyperlink" Target="#Nov!F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268988</xdr:colOff>
      <xdr:row>0</xdr:row>
      <xdr:rowOff>29308</xdr:rowOff>
    </xdr:from>
    <xdr:to>
      <xdr:col>1</xdr:col>
      <xdr:colOff>269718</xdr:colOff>
      <xdr:row>1</xdr:row>
      <xdr:rowOff>23446</xdr:rowOff>
    </xdr:to>
    <xdr:sp macro="" textlink="">
      <xdr:nvSpPr>
        <xdr:cNvPr id="5" name="Rounded Rectangle 4">
          <a:hlinkClick xmlns:r="http://schemas.openxmlformats.org/officeDocument/2006/relationships" r:id="rId1" tooltip="Home"/>
        </xdr:cNvPr>
        <xdr:cNvSpPr/>
      </xdr:nvSpPr>
      <xdr:spPr bwMode="auto">
        <a:xfrm>
          <a:off x="4871815" y="29308"/>
          <a:ext cx="256445" cy="27607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273460</xdr:colOff>
      <xdr:row>0</xdr:row>
      <xdr:rowOff>43961</xdr:rowOff>
    </xdr:from>
    <xdr:to>
      <xdr:col>1</xdr:col>
      <xdr:colOff>274410</xdr:colOff>
      <xdr:row>1</xdr:row>
      <xdr:rowOff>9159</xdr:rowOff>
    </xdr:to>
    <xdr:sp macro="" textlink="">
      <xdr:nvSpPr>
        <xdr:cNvPr id="6" name="Flowchart: Extract 5">
          <a:hlinkClick xmlns:r="http://schemas.openxmlformats.org/officeDocument/2006/relationships" r:id="rId2" tooltip="May"/>
        </xdr:cNvPr>
        <xdr:cNvSpPr/>
      </xdr:nvSpPr>
      <xdr:spPr bwMode="auto">
        <a:xfrm rot="5400000">
          <a:off x="5836186" y="30847"/>
          <a:ext cx="250948" cy="277175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270160</xdr:colOff>
      <xdr:row>15</xdr:row>
      <xdr:rowOff>157199</xdr:rowOff>
    </xdr:from>
    <xdr:to>
      <xdr:col>1</xdr:col>
      <xdr:colOff>270890</xdr:colOff>
      <xdr:row>15</xdr:row>
      <xdr:rowOff>157253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5086347" y="23008887"/>
          <a:ext cx="256445" cy="270217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272724</xdr:colOff>
      <xdr:row>15</xdr:row>
      <xdr:rowOff>155001</xdr:rowOff>
    </xdr:from>
    <xdr:to>
      <xdr:col>1</xdr:col>
      <xdr:colOff>274994</xdr:colOff>
      <xdr:row>15</xdr:row>
      <xdr:rowOff>160917</xdr:rowOff>
    </xdr:to>
    <xdr:sp macro="" textlink="">
      <xdr:nvSpPr>
        <xdr:cNvPr id="9" name="Flowchart: Extract 8">
          <a:hlinkClick xmlns:r="http://schemas.openxmlformats.org/officeDocument/2006/relationships" r:id="rId2" tooltip="May"/>
        </xdr:cNvPr>
        <xdr:cNvSpPr/>
      </xdr:nvSpPr>
      <xdr:spPr bwMode="auto">
        <a:xfrm rot="5400000">
          <a:off x="5821274" y="21337066"/>
          <a:ext cx="266554" cy="26443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632114</xdr:colOff>
      <xdr:row>1</xdr:row>
      <xdr:rowOff>0</xdr:rowOff>
    </xdr:from>
    <xdr:to>
      <xdr:col>6</xdr:col>
      <xdr:colOff>221809</xdr:colOff>
      <xdr:row>2</xdr:row>
      <xdr:rowOff>70338</xdr:rowOff>
    </xdr:to>
    <xdr:sp macro="" textlink="">
      <xdr:nvSpPr>
        <xdr:cNvPr id="10" name="Rounded Rectangle 9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241589</xdr:colOff>
      <xdr:row>0</xdr:row>
      <xdr:rowOff>276225</xdr:rowOff>
    </xdr:from>
    <xdr:to>
      <xdr:col>6</xdr:col>
      <xdr:colOff>511438</xdr:colOff>
      <xdr:row>2</xdr:row>
      <xdr:rowOff>66678</xdr:rowOff>
    </xdr:to>
    <xdr:sp macro="" textlink="">
      <xdr:nvSpPr>
        <xdr:cNvPr id="12" name="Flowchart: Extract 11">
          <a:hlinkClick xmlns:r="http://schemas.openxmlformats.org/officeDocument/2006/relationships" r:id="rId2"/>
        </xdr:cNvPr>
        <xdr:cNvSpPr/>
      </xdr:nvSpPr>
      <xdr:spPr bwMode="auto">
        <a:xfrm rot="5400000">
          <a:off x="5087923" y="284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632114</xdr:colOff>
      <xdr:row>15</xdr:row>
      <xdr:rowOff>163448</xdr:rowOff>
    </xdr:from>
    <xdr:to>
      <xdr:col>6</xdr:col>
      <xdr:colOff>221809</xdr:colOff>
      <xdr:row>15</xdr:row>
      <xdr:rowOff>171042</xdr:rowOff>
    </xdr:to>
    <xdr:sp macro="" textlink="">
      <xdr:nvSpPr>
        <xdr:cNvPr id="13" name="Rounded Rectangle 12">
          <a:hlinkClick xmlns:r="http://schemas.openxmlformats.org/officeDocument/2006/relationships" r:id="rId1" tooltip="Home"/>
        </xdr:cNvPr>
        <xdr:cNvSpPr/>
      </xdr:nvSpPr>
      <xdr:spPr bwMode="auto">
        <a:xfrm>
          <a:off x="4823114" y="43219912"/>
          <a:ext cx="256445" cy="278156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241589</xdr:colOff>
      <xdr:row>15</xdr:row>
      <xdr:rowOff>163448</xdr:rowOff>
    </xdr:from>
    <xdr:to>
      <xdr:col>6</xdr:col>
      <xdr:colOff>511438</xdr:colOff>
      <xdr:row>15</xdr:row>
      <xdr:rowOff>165177</xdr:rowOff>
    </xdr:to>
    <xdr:sp macro="" textlink="">
      <xdr:nvSpPr>
        <xdr:cNvPr id="14" name="Flowchart: Extract 13">
          <a:hlinkClick xmlns:r="http://schemas.openxmlformats.org/officeDocument/2006/relationships" r:id="rId2"/>
        </xdr:cNvPr>
        <xdr:cNvSpPr/>
      </xdr:nvSpPr>
      <xdr:spPr bwMode="auto">
        <a:xfrm rot="5400000">
          <a:off x="5092253" y="43226998"/>
          <a:ext cx="284021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303625</xdr:colOff>
      <xdr:row>0</xdr:row>
      <xdr:rowOff>29308</xdr:rowOff>
    </xdr:from>
    <xdr:to>
      <xdr:col>1</xdr:col>
      <xdr:colOff>304355</xdr:colOff>
      <xdr:row>1</xdr:row>
      <xdr:rowOff>23446</xdr:rowOff>
    </xdr:to>
    <xdr:sp macro="" textlink="">
      <xdr:nvSpPr>
        <xdr:cNvPr id="2" name="Rounded Rectangle 1">
          <a:hlinkClick xmlns:r="http://schemas.openxmlformats.org/officeDocument/2006/relationships" r:id="rId1" tooltip="Home"/>
        </xdr:cNvPr>
        <xdr:cNvSpPr/>
      </xdr:nvSpPr>
      <xdr:spPr bwMode="auto">
        <a:xfrm>
          <a:off x="608425" y="29308"/>
          <a:ext cx="730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308097</xdr:colOff>
      <xdr:row>0</xdr:row>
      <xdr:rowOff>43961</xdr:rowOff>
    </xdr:from>
    <xdr:to>
      <xdr:col>1</xdr:col>
      <xdr:colOff>309047</xdr:colOff>
      <xdr:row>1</xdr:row>
      <xdr:rowOff>9159</xdr:rowOff>
    </xdr:to>
    <xdr:sp macro="" textlink="">
      <xdr:nvSpPr>
        <xdr:cNvPr id="3" name="Flowchart: Extract 2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7898" y="168960"/>
          <a:ext cx="250948" cy="95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304797</xdr:colOff>
      <xdr:row>114</xdr:row>
      <xdr:rowOff>59352</xdr:rowOff>
    </xdr:from>
    <xdr:to>
      <xdr:col>1</xdr:col>
      <xdr:colOff>305527</xdr:colOff>
      <xdr:row>115</xdr:row>
      <xdr:rowOff>110494</xdr:rowOff>
    </xdr:to>
    <xdr:sp macro="" textlink="">
      <xdr:nvSpPr>
        <xdr:cNvPr id="4" name="Rounded Rectangle 3">
          <a:hlinkClick xmlns:r="http://schemas.openxmlformats.org/officeDocument/2006/relationships" r:id="rId1" tooltip="Home"/>
        </xdr:cNvPr>
        <xdr:cNvSpPr/>
      </xdr:nvSpPr>
      <xdr:spPr bwMode="auto">
        <a:xfrm>
          <a:off x="609597" y="23938527"/>
          <a:ext cx="730" cy="26069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307361</xdr:colOff>
      <xdr:row>114</xdr:row>
      <xdr:rowOff>66679</xdr:rowOff>
    </xdr:from>
    <xdr:to>
      <xdr:col>1</xdr:col>
      <xdr:colOff>309631</xdr:colOff>
      <xdr:row>115</xdr:row>
      <xdr:rowOff>123683</xdr:rowOff>
    </xdr:to>
    <xdr:sp macro="" textlink="">
      <xdr:nvSpPr>
        <xdr:cNvPr id="5" name="Flowchart: Extract 4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0019" y="24077996"/>
          <a:ext cx="266554" cy="227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1</xdr:row>
      <xdr:rowOff>0</xdr:rowOff>
    </xdr:from>
    <xdr:to>
      <xdr:col>6</xdr:col>
      <xdr:colOff>256445</xdr:colOff>
      <xdr:row>2</xdr:row>
      <xdr:rowOff>70338</xdr:rowOff>
    </xdr:to>
    <xdr:sp macro="" textlink="">
      <xdr:nvSpPr>
        <xdr:cNvPr id="6" name="Rounded Rectangle 5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276225</xdr:colOff>
      <xdr:row>0</xdr:row>
      <xdr:rowOff>276225</xdr:rowOff>
    </xdr:from>
    <xdr:to>
      <xdr:col>6</xdr:col>
      <xdr:colOff>546074</xdr:colOff>
      <xdr:row>2</xdr:row>
      <xdr:rowOff>66678</xdr:rowOff>
    </xdr:to>
    <xdr:sp macro="" textlink="">
      <xdr:nvSpPr>
        <xdr:cNvPr id="7" name="Flowchart: Extract 6">
          <a:hlinkClick xmlns:r="http://schemas.openxmlformats.org/officeDocument/2006/relationships" r:id="rId3"/>
        </xdr:cNvPr>
        <xdr:cNvSpPr/>
      </xdr:nvSpPr>
      <xdr:spPr bwMode="auto">
        <a:xfrm rot="5400000">
          <a:off x="5087923" y="284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208</xdr:row>
      <xdr:rowOff>0</xdr:rowOff>
    </xdr:from>
    <xdr:to>
      <xdr:col>6</xdr:col>
      <xdr:colOff>256445</xdr:colOff>
      <xdr:row>209</xdr:row>
      <xdr:rowOff>70338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4819650" y="43576875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5</xdr:col>
      <xdr:colOff>390525</xdr:colOff>
      <xdr:row>1</xdr:row>
      <xdr:rowOff>0</xdr:rowOff>
    </xdr:from>
    <xdr:to>
      <xdr:col>5</xdr:col>
      <xdr:colOff>660374</xdr:colOff>
      <xdr:row>2</xdr:row>
      <xdr:rowOff>76203</xdr:rowOff>
    </xdr:to>
    <xdr:sp macro="" textlink="">
      <xdr:nvSpPr>
        <xdr:cNvPr id="9" name="Flowchart: Extract 8">
          <a:hlinkClick xmlns:r="http://schemas.openxmlformats.org/officeDocument/2006/relationships" r:id="rId4"/>
        </xdr:cNvPr>
        <xdr:cNvSpPr/>
      </xdr:nvSpPr>
      <xdr:spPr bwMode="auto">
        <a:xfrm rot="16200000">
          <a:off x="4535473" y="2937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390525</xdr:colOff>
      <xdr:row>208</xdr:row>
      <xdr:rowOff>0</xdr:rowOff>
    </xdr:from>
    <xdr:to>
      <xdr:col>5</xdr:col>
      <xdr:colOff>660374</xdr:colOff>
      <xdr:row>209</xdr:row>
      <xdr:rowOff>76203</xdr:rowOff>
    </xdr:to>
    <xdr:sp macro="" textlink="">
      <xdr:nvSpPr>
        <xdr:cNvPr id="10" name="Flowchart: Extract 9">
          <a:hlinkClick xmlns:r="http://schemas.openxmlformats.org/officeDocument/2006/relationships" r:id="rId4"/>
        </xdr:cNvPr>
        <xdr:cNvSpPr/>
      </xdr:nvSpPr>
      <xdr:spPr bwMode="auto">
        <a:xfrm rot="16200000">
          <a:off x="4535473" y="4358482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285750</xdr:colOff>
      <xdr:row>208</xdr:row>
      <xdr:rowOff>0</xdr:rowOff>
    </xdr:from>
    <xdr:to>
      <xdr:col>7</xdr:col>
      <xdr:colOff>3149</xdr:colOff>
      <xdr:row>209</xdr:row>
      <xdr:rowOff>76203</xdr:rowOff>
    </xdr:to>
    <xdr:sp macro="" textlink="">
      <xdr:nvSpPr>
        <xdr:cNvPr id="11" name="Flowchart: Extract 10">
          <a:hlinkClick xmlns:r="http://schemas.openxmlformats.org/officeDocument/2006/relationships" r:id="rId3"/>
        </xdr:cNvPr>
        <xdr:cNvSpPr/>
      </xdr:nvSpPr>
      <xdr:spPr bwMode="auto">
        <a:xfrm rot="5400000">
          <a:off x="5097448" y="4358482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303625</xdr:colOff>
      <xdr:row>0</xdr:row>
      <xdr:rowOff>29308</xdr:rowOff>
    </xdr:from>
    <xdr:to>
      <xdr:col>1</xdr:col>
      <xdr:colOff>304355</xdr:colOff>
      <xdr:row>1</xdr:row>
      <xdr:rowOff>23446</xdr:rowOff>
    </xdr:to>
    <xdr:sp macro="" textlink="">
      <xdr:nvSpPr>
        <xdr:cNvPr id="2" name="Rounded Rectangle 1">
          <a:hlinkClick xmlns:r="http://schemas.openxmlformats.org/officeDocument/2006/relationships" r:id="rId1" tooltip="Home"/>
        </xdr:cNvPr>
        <xdr:cNvSpPr/>
      </xdr:nvSpPr>
      <xdr:spPr bwMode="auto">
        <a:xfrm>
          <a:off x="608425" y="29308"/>
          <a:ext cx="730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308097</xdr:colOff>
      <xdr:row>0</xdr:row>
      <xdr:rowOff>43961</xdr:rowOff>
    </xdr:from>
    <xdr:to>
      <xdr:col>1</xdr:col>
      <xdr:colOff>309047</xdr:colOff>
      <xdr:row>1</xdr:row>
      <xdr:rowOff>9159</xdr:rowOff>
    </xdr:to>
    <xdr:sp macro="" textlink="">
      <xdr:nvSpPr>
        <xdr:cNvPr id="3" name="Flowchart: Extract 2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7898" y="168960"/>
          <a:ext cx="250948" cy="95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304797</xdr:colOff>
      <xdr:row>114</xdr:row>
      <xdr:rowOff>49827</xdr:rowOff>
    </xdr:from>
    <xdr:to>
      <xdr:col>1</xdr:col>
      <xdr:colOff>305527</xdr:colOff>
      <xdr:row>115</xdr:row>
      <xdr:rowOff>100969</xdr:rowOff>
    </xdr:to>
    <xdr:sp macro="" textlink="">
      <xdr:nvSpPr>
        <xdr:cNvPr id="4" name="Rounded Rectangle 3">
          <a:hlinkClick xmlns:r="http://schemas.openxmlformats.org/officeDocument/2006/relationships" r:id="rId1" tooltip="Home"/>
        </xdr:cNvPr>
        <xdr:cNvSpPr/>
      </xdr:nvSpPr>
      <xdr:spPr bwMode="auto">
        <a:xfrm>
          <a:off x="609597" y="23938527"/>
          <a:ext cx="730" cy="26069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307361</xdr:colOff>
      <xdr:row>114</xdr:row>
      <xdr:rowOff>57154</xdr:rowOff>
    </xdr:from>
    <xdr:to>
      <xdr:col>1</xdr:col>
      <xdr:colOff>309631</xdr:colOff>
      <xdr:row>115</xdr:row>
      <xdr:rowOff>114158</xdr:rowOff>
    </xdr:to>
    <xdr:sp macro="" textlink="">
      <xdr:nvSpPr>
        <xdr:cNvPr id="5" name="Flowchart: Extract 4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0019" y="24077996"/>
          <a:ext cx="266554" cy="227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1</xdr:row>
      <xdr:rowOff>0</xdr:rowOff>
    </xdr:from>
    <xdr:to>
      <xdr:col>6</xdr:col>
      <xdr:colOff>256445</xdr:colOff>
      <xdr:row>2</xdr:row>
      <xdr:rowOff>70338</xdr:rowOff>
    </xdr:to>
    <xdr:sp macro="" textlink="">
      <xdr:nvSpPr>
        <xdr:cNvPr id="6" name="Rounded Rectangle 5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276225</xdr:colOff>
      <xdr:row>0</xdr:row>
      <xdr:rowOff>276225</xdr:rowOff>
    </xdr:from>
    <xdr:to>
      <xdr:col>6</xdr:col>
      <xdr:colOff>546074</xdr:colOff>
      <xdr:row>2</xdr:row>
      <xdr:rowOff>66678</xdr:rowOff>
    </xdr:to>
    <xdr:sp macro="" textlink="">
      <xdr:nvSpPr>
        <xdr:cNvPr id="7" name="Flowchart: Extract 6">
          <a:hlinkClick xmlns:r="http://schemas.openxmlformats.org/officeDocument/2006/relationships" r:id="rId3"/>
        </xdr:cNvPr>
        <xdr:cNvSpPr/>
      </xdr:nvSpPr>
      <xdr:spPr bwMode="auto">
        <a:xfrm rot="5400000">
          <a:off x="5087923" y="284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208</xdr:row>
      <xdr:rowOff>9525</xdr:rowOff>
    </xdr:from>
    <xdr:to>
      <xdr:col>6</xdr:col>
      <xdr:colOff>256445</xdr:colOff>
      <xdr:row>209</xdr:row>
      <xdr:rowOff>79863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4819650" y="43595925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5</xdr:col>
      <xdr:colOff>390525</xdr:colOff>
      <xdr:row>1</xdr:row>
      <xdr:rowOff>0</xdr:rowOff>
    </xdr:from>
    <xdr:to>
      <xdr:col>5</xdr:col>
      <xdr:colOff>660374</xdr:colOff>
      <xdr:row>2</xdr:row>
      <xdr:rowOff>76203</xdr:rowOff>
    </xdr:to>
    <xdr:sp macro="" textlink="">
      <xdr:nvSpPr>
        <xdr:cNvPr id="9" name="Flowchart: Extract 8">
          <a:hlinkClick xmlns:r="http://schemas.openxmlformats.org/officeDocument/2006/relationships" r:id="rId4"/>
        </xdr:cNvPr>
        <xdr:cNvSpPr/>
      </xdr:nvSpPr>
      <xdr:spPr bwMode="auto">
        <a:xfrm rot="16200000">
          <a:off x="4535473" y="2937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390525</xdr:colOff>
      <xdr:row>208</xdr:row>
      <xdr:rowOff>9525</xdr:rowOff>
    </xdr:from>
    <xdr:to>
      <xdr:col>5</xdr:col>
      <xdr:colOff>660374</xdr:colOff>
      <xdr:row>209</xdr:row>
      <xdr:rowOff>85728</xdr:rowOff>
    </xdr:to>
    <xdr:sp macro="" textlink="">
      <xdr:nvSpPr>
        <xdr:cNvPr id="10" name="Flowchart: Extract 9">
          <a:hlinkClick xmlns:r="http://schemas.openxmlformats.org/officeDocument/2006/relationships" r:id="rId4"/>
        </xdr:cNvPr>
        <xdr:cNvSpPr/>
      </xdr:nvSpPr>
      <xdr:spPr bwMode="auto">
        <a:xfrm rot="16200000">
          <a:off x="4535473" y="436038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285750</xdr:colOff>
      <xdr:row>208</xdr:row>
      <xdr:rowOff>9525</xdr:rowOff>
    </xdr:from>
    <xdr:to>
      <xdr:col>7</xdr:col>
      <xdr:colOff>3149</xdr:colOff>
      <xdr:row>209</xdr:row>
      <xdr:rowOff>85728</xdr:rowOff>
    </xdr:to>
    <xdr:sp macro="" textlink="">
      <xdr:nvSpPr>
        <xdr:cNvPr id="11" name="Flowchart: Extract 10">
          <a:hlinkClick xmlns:r="http://schemas.openxmlformats.org/officeDocument/2006/relationships" r:id="rId3"/>
        </xdr:cNvPr>
        <xdr:cNvSpPr/>
      </xdr:nvSpPr>
      <xdr:spPr bwMode="auto">
        <a:xfrm rot="5400000">
          <a:off x="5097448" y="436038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303625</xdr:colOff>
      <xdr:row>0</xdr:row>
      <xdr:rowOff>29308</xdr:rowOff>
    </xdr:from>
    <xdr:to>
      <xdr:col>1</xdr:col>
      <xdr:colOff>304355</xdr:colOff>
      <xdr:row>1</xdr:row>
      <xdr:rowOff>23446</xdr:rowOff>
    </xdr:to>
    <xdr:sp macro="" textlink="">
      <xdr:nvSpPr>
        <xdr:cNvPr id="2" name="Rounded Rectangle 1">
          <a:hlinkClick xmlns:r="http://schemas.openxmlformats.org/officeDocument/2006/relationships" r:id="rId1" tooltip="Home"/>
        </xdr:cNvPr>
        <xdr:cNvSpPr/>
      </xdr:nvSpPr>
      <xdr:spPr bwMode="auto">
        <a:xfrm>
          <a:off x="608425" y="29308"/>
          <a:ext cx="730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308097</xdr:colOff>
      <xdr:row>0</xdr:row>
      <xdr:rowOff>43961</xdr:rowOff>
    </xdr:from>
    <xdr:to>
      <xdr:col>1</xdr:col>
      <xdr:colOff>309047</xdr:colOff>
      <xdr:row>1</xdr:row>
      <xdr:rowOff>9159</xdr:rowOff>
    </xdr:to>
    <xdr:sp macro="" textlink="">
      <xdr:nvSpPr>
        <xdr:cNvPr id="3" name="Flowchart: Extract 2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7898" y="168960"/>
          <a:ext cx="250948" cy="95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304797</xdr:colOff>
      <xdr:row>114</xdr:row>
      <xdr:rowOff>68877</xdr:rowOff>
    </xdr:from>
    <xdr:to>
      <xdr:col>1</xdr:col>
      <xdr:colOff>305527</xdr:colOff>
      <xdr:row>115</xdr:row>
      <xdr:rowOff>120019</xdr:rowOff>
    </xdr:to>
    <xdr:sp macro="" textlink="">
      <xdr:nvSpPr>
        <xdr:cNvPr id="4" name="Rounded Rectangle 3">
          <a:hlinkClick xmlns:r="http://schemas.openxmlformats.org/officeDocument/2006/relationships" r:id="rId1" tooltip="Home"/>
        </xdr:cNvPr>
        <xdr:cNvSpPr/>
      </xdr:nvSpPr>
      <xdr:spPr bwMode="auto">
        <a:xfrm>
          <a:off x="609597" y="23938527"/>
          <a:ext cx="730" cy="26069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307361</xdr:colOff>
      <xdr:row>114</xdr:row>
      <xdr:rowOff>76204</xdr:rowOff>
    </xdr:from>
    <xdr:to>
      <xdr:col>1</xdr:col>
      <xdr:colOff>309631</xdr:colOff>
      <xdr:row>115</xdr:row>
      <xdr:rowOff>133208</xdr:rowOff>
    </xdr:to>
    <xdr:sp macro="" textlink="">
      <xdr:nvSpPr>
        <xdr:cNvPr id="5" name="Flowchart: Extract 4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0019" y="24077996"/>
          <a:ext cx="266554" cy="227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1</xdr:row>
      <xdr:rowOff>0</xdr:rowOff>
    </xdr:from>
    <xdr:to>
      <xdr:col>6</xdr:col>
      <xdr:colOff>256445</xdr:colOff>
      <xdr:row>2</xdr:row>
      <xdr:rowOff>70338</xdr:rowOff>
    </xdr:to>
    <xdr:sp macro="" textlink="">
      <xdr:nvSpPr>
        <xdr:cNvPr id="6" name="Rounded Rectangle 5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0</xdr:colOff>
      <xdr:row>207</xdr:row>
      <xdr:rowOff>180975</xdr:rowOff>
    </xdr:from>
    <xdr:to>
      <xdr:col>6</xdr:col>
      <xdr:colOff>256445</xdr:colOff>
      <xdr:row>209</xdr:row>
      <xdr:rowOff>41763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4819650" y="43538775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5</xdr:col>
      <xdr:colOff>390525</xdr:colOff>
      <xdr:row>1</xdr:row>
      <xdr:rowOff>0</xdr:rowOff>
    </xdr:from>
    <xdr:to>
      <xdr:col>5</xdr:col>
      <xdr:colOff>660374</xdr:colOff>
      <xdr:row>2</xdr:row>
      <xdr:rowOff>76203</xdr:rowOff>
    </xdr:to>
    <xdr:sp macro="" textlink="">
      <xdr:nvSpPr>
        <xdr:cNvPr id="9" name="Flowchart: Extract 8">
          <a:hlinkClick xmlns:r="http://schemas.openxmlformats.org/officeDocument/2006/relationships" r:id="rId3"/>
        </xdr:cNvPr>
        <xdr:cNvSpPr/>
      </xdr:nvSpPr>
      <xdr:spPr bwMode="auto">
        <a:xfrm rot="16200000">
          <a:off x="4535473" y="2937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390525</xdr:colOff>
      <xdr:row>207</xdr:row>
      <xdr:rowOff>180975</xdr:rowOff>
    </xdr:from>
    <xdr:to>
      <xdr:col>5</xdr:col>
      <xdr:colOff>660374</xdr:colOff>
      <xdr:row>209</xdr:row>
      <xdr:rowOff>47628</xdr:rowOff>
    </xdr:to>
    <xdr:sp macro="" textlink="">
      <xdr:nvSpPr>
        <xdr:cNvPr id="10" name="Flowchart: Extract 9">
          <a:hlinkClick xmlns:r="http://schemas.openxmlformats.org/officeDocument/2006/relationships" r:id="rId3"/>
        </xdr:cNvPr>
        <xdr:cNvSpPr/>
      </xdr:nvSpPr>
      <xdr:spPr bwMode="auto">
        <a:xfrm rot="16200000">
          <a:off x="4535473" y="4354672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303625</xdr:colOff>
      <xdr:row>0</xdr:row>
      <xdr:rowOff>29308</xdr:rowOff>
    </xdr:from>
    <xdr:to>
      <xdr:col>1</xdr:col>
      <xdr:colOff>304355</xdr:colOff>
      <xdr:row>1</xdr:row>
      <xdr:rowOff>23446</xdr:rowOff>
    </xdr:to>
    <xdr:sp macro="" textlink="">
      <xdr:nvSpPr>
        <xdr:cNvPr id="2" name="Rounded Rectangle 1">
          <a:hlinkClick xmlns:r="http://schemas.openxmlformats.org/officeDocument/2006/relationships" r:id="rId1" tooltip="Home"/>
        </xdr:cNvPr>
        <xdr:cNvSpPr/>
      </xdr:nvSpPr>
      <xdr:spPr bwMode="auto">
        <a:xfrm>
          <a:off x="608425" y="29308"/>
          <a:ext cx="730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308097</xdr:colOff>
      <xdr:row>0</xdr:row>
      <xdr:rowOff>43961</xdr:rowOff>
    </xdr:from>
    <xdr:to>
      <xdr:col>1</xdr:col>
      <xdr:colOff>309047</xdr:colOff>
      <xdr:row>1</xdr:row>
      <xdr:rowOff>9159</xdr:rowOff>
    </xdr:to>
    <xdr:sp macro="" textlink="">
      <xdr:nvSpPr>
        <xdr:cNvPr id="3" name="Flowchart: Extract 2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7898" y="168960"/>
          <a:ext cx="250948" cy="95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304797</xdr:colOff>
      <xdr:row>114</xdr:row>
      <xdr:rowOff>49827</xdr:rowOff>
    </xdr:from>
    <xdr:to>
      <xdr:col>1</xdr:col>
      <xdr:colOff>305527</xdr:colOff>
      <xdr:row>115</xdr:row>
      <xdr:rowOff>100969</xdr:rowOff>
    </xdr:to>
    <xdr:sp macro="" textlink="">
      <xdr:nvSpPr>
        <xdr:cNvPr id="4" name="Rounded Rectangle 3">
          <a:hlinkClick xmlns:r="http://schemas.openxmlformats.org/officeDocument/2006/relationships" r:id="rId1" tooltip="Home"/>
        </xdr:cNvPr>
        <xdr:cNvSpPr/>
      </xdr:nvSpPr>
      <xdr:spPr bwMode="auto">
        <a:xfrm>
          <a:off x="609597" y="23938527"/>
          <a:ext cx="730" cy="26069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307361</xdr:colOff>
      <xdr:row>114</xdr:row>
      <xdr:rowOff>57154</xdr:rowOff>
    </xdr:from>
    <xdr:to>
      <xdr:col>1</xdr:col>
      <xdr:colOff>309631</xdr:colOff>
      <xdr:row>115</xdr:row>
      <xdr:rowOff>114158</xdr:rowOff>
    </xdr:to>
    <xdr:sp macro="" textlink="">
      <xdr:nvSpPr>
        <xdr:cNvPr id="5" name="Flowchart: Extract 4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0019" y="24077996"/>
          <a:ext cx="266554" cy="227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1</xdr:row>
      <xdr:rowOff>0</xdr:rowOff>
    </xdr:from>
    <xdr:to>
      <xdr:col>6</xdr:col>
      <xdr:colOff>256445</xdr:colOff>
      <xdr:row>2</xdr:row>
      <xdr:rowOff>70338</xdr:rowOff>
    </xdr:to>
    <xdr:sp macro="" textlink="">
      <xdr:nvSpPr>
        <xdr:cNvPr id="6" name="Rounded Rectangle 5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276225</xdr:colOff>
      <xdr:row>0</xdr:row>
      <xdr:rowOff>276225</xdr:rowOff>
    </xdr:from>
    <xdr:to>
      <xdr:col>6</xdr:col>
      <xdr:colOff>546074</xdr:colOff>
      <xdr:row>2</xdr:row>
      <xdr:rowOff>66678</xdr:rowOff>
    </xdr:to>
    <xdr:sp macro="" textlink="">
      <xdr:nvSpPr>
        <xdr:cNvPr id="7" name="Flowchart: Extract 6">
          <a:hlinkClick xmlns:r="http://schemas.openxmlformats.org/officeDocument/2006/relationships" r:id="rId3"/>
        </xdr:cNvPr>
        <xdr:cNvSpPr/>
      </xdr:nvSpPr>
      <xdr:spPr bwMode="auto">
        <a:xfrm rot="5400000">
          <a:off x="5087923" y="284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208</xdr:row>
      <xdr:rowOff>19050</xdr:rowOff>
    </xdr:from>
    <xdr:to>
      <xdr:col>6</xdr:col>
      <xdr:colOff>256445</xdr:colOff>
      <xdr:row>209</xdr:row>
      <xdr:rowOff>89388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4819650" y="436054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5</xdr:col>
      <xdr:colOff>390525</xdr:colOff>
      <xdr:row>1</xdr:row>
      <xdr:rowOff>0</xdr:rowOff>
    </xdr:from>
    <xdr:to>
      <xdr:col>5</xdr:col>
      <xdr:colOff>660374</xdr:colOff>
      <xdr:row>2</xdr:row>
      <xdr:rowOff>76203</xdr:rowOff>
    </xdr:to>
    <xdr:sp macro="" textlink="">
      <xdr:nvSpPr>
        <xdr:cNvPr id="10" name="Flowchart: Extract 9">
          <a:hlinkClick xmlns:r="http://schemas.openxmlformats.org/officeDocument/2006/relationships" r:id="rId4"/>
        </xdr:cNvPr>
        <xdr:cNvSpPr/>
      </xdr:nvSpPr>
      <xdr:spPr bwMode="auto">
        <a:xfrm rot="16200000">
          <a:off x="4535473" y="2937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390525</xdr:colOff>
      <xdr:row>208</xdr:row>
      <xdr:rowOff>19050</xdr:rowOff>
    </xdr:from>
    <xdr:to>
      <xdr:col>5</xdr:col>
      <xdr:colOff>660374</xdr:colOff>
      <xdr:row>209</xdr:row>
      <xdr:rowOff>95253</xdr:rowOff>
    </xdr:to>
    <xdr:sp macro="" textlink="">
      <xdr:nvSpPr>
        <xdr:cNvPr id="12" name="Flowchart: Extract 11">
          <a:hlinkClick xmlns:r="http://schemas.openxmlformats.org/officeDocument/2006/relationships" r:id="rId4"/>
        </xdr:cNvPr>
        <xdr:cNvSpPr/>
      </xdr:nvSpPr>
      <xdr:spPr bwMode="auto">
        <a:xfrm rot="16200000">
          <a:off x="4535473" y="436134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285750</xdr:colOff>
      <xdr:row>208</xdr:row>
      <xdr:rowOff>19050</xdr:rowOff>
    </xdr:from>
    <xdr:to>
      <xdr:col>7</xdr:col>
      <xdr:colOff>3149</xdr:colOff>
      <xdr:row>209</xdr:row>
      <xdr:rowOff>95253</xdr:rowOff>
    </xdr:to>
    <xdr:sp macro="" textlink="">
      <xdr:nvSpPr>
        <xdr:cNvPr id="14" name="Flowchart: Extract 13">
          <a:hlinkClick xmlns:r="http://schemas.openxmlformats.org/officeDocument/2006/relationships" r:id="rId3"/>
        </xdr:cNvPr>
        <xdr:cNvSpPr/>
      </xdr:nvSpPr>
      <xdr:spPr bwMode="auto">
        <a:xfrm rot="5400000">
          <a:off x="5097448" y="436134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251670</xdr:colOff>
      <xdr:row>0</xdr:row>
      <xdr:rowOff>29308</xdr:rowOff>
    </xdr:from>
    <xdr:to>
      <xdr:col>1</xdr:col>
      <xdr:colOff>252400</xdr:colOff>
      <xdr:row>1</xdr:row>
      <xdr:rowOff>23446</xdr:rowOff>
    </xdr:to>
    <xdr:sp macro="" textlink="">
      <xdr:nvSpPr>
        <xdr:cNvPr id="2" name="Rounded Rectangle 1">
          <a:hlinkClick xmlns:r="http://schemas.openxmlformats.org/officeDocument/2006/relationships" r:id="rId1" tooltip="Home"/>
        </xdr:cNvPr>
        <xdr:cNvSpPr/>
      </xdr:nvSpPr>
      <xdr:spPr bwMode="auto">
        <a:xfrm>
          <a:off x="608425" y="29308"/>
          <a:ext cx="730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256142</xdr:colOff>
      <xdr:row>0</xdr:row>
      <xdr:rowOff>43961</xdr:rowOff>
    </xdr:from>
    <xdr:to>
      <xdr:col>1</xdr:col>
      <xdr:colOff>257092</xdr:colOff>
      <xdr:row>1</xdr:row>
      <xdr:rowOff>9159</xdr:rowOff>
    </xdr:to>
    <xdr:sp macro="" textlink="">
      <xdr:nvSpPr>
        <xdr:cNvPr id="3" name="Flowchart: Extract 2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7898" y="168960"/>
          <a:ext cx="250948" cy="95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252842</xdr:colOff>
      <xdr:row>114</xdr:row>
      <xdr:rowOff>49827</xdr:rowOff>
    </xdr:from>
    <xdr:to>
      <xdr:col>1</xdr:col>
      <xdr:colOff>253572</xdr:colOff>
      <xdr:row>115</xdr:row>
      <xdr:rowOff>100969</xdr:rowOff>
    </xdr:to>
    <xdr:sp macro="" textlink="">
      <xdr:nvSpPr>
        <xdr:cNvPr id="4" name="Rounded Rectangle 3">
          <a:hlinkClick xmlns:r="http://schemas.openxmlformats.org/officeDocument/2006/relationships" r:id="rId1" tooltip="Home"/>
        </xdr:cNvPr>
        <xdr:cNvSpPr/>
      </xdr:nvSpPr>
      <xdr:spPr bwMode="auto">
        <a:xfrm>
          <a:off x="609597" y="23938527"/>
          <a:ext cx="730" cy="26069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255406</xdr:colOff>
      <xdr:row>114</xdr:row>
      <xdr:rowOff>57154</xdr:rowOff>
    </xdr:from>
    <xdr:to>
      <xdr:col>1</xdr:col>
      <xdr:colOff>257676</xdr:colOff>
      <xdr:row>115</xdr:row>
      <xdr:rowOff>114158</xdr:rowOff>
    </xdr:to>
    <xdr:sp macro="" textlink="">
      <xdr:nvSpPr>
        <xdr:cNvPr id="5" name="Flowchart: Extract 4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0019" y="24077996"/>
          <a:ext cx="266554" cy="227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614796</xdr:colOff>
      <xdr:row>1</xdr:row>
      <xdr:rowOff>0</xdr:rowOff>
    </xdr:from>
    <xdr:to>
      <xdr:col>6</xdr:col>
      <xdr:colOff>204491</xdr:colOff>
      <xdr:row>2</xdr:row>
      <xdr:rowOff>70338</xdr:rowOff>
    </xdr:to>
    <xdr:sp macro="" textlink="">
      <xdr:nvSpPr>
        <xdr:cNvPr id="6" name="Rounded Rectangle 5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224271</xdr:colOff>
      <xdr:row>0</xdr:row>
      <xdr:rowOff>276225</xdr:rowOff>
    </xdr:from>
    <xdr:to>
      <xdr:col>6</xdr:col>
      <xdr:colOff>494120</xdr:colOff>
      <xdr:row>2</xdr:row>
      <xdr:rowOff>66678</xdr:rowOff>
    </xdr:to>
    <xdr:sp macro="" textlink="">
      <xdr:nvSpPr>
        <xdr:cNvPr id="7" name="Flowchart: Extract 6">
          <a:hlinkClick xmlns:r="http://schemas.openxmlformats.org/officeDocument/2006/relationships" r:id="rId3"/>
        </xdr:cNvPr>
        <xdr:cNvSpPr/>
      </xdr:nvSpPr>
      <xdr:spPr bwMode="auto">
        <a:xfrm rot="5400000">
          <a:off x="5087923" y="284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614796</xdr:colOff>
      <xdr:row>208</xdr:row>
      <xdr:rowOff>19050</xdr:rowOff>
    </xdr:from>
    <xdr:to>
      <xdr:col>6</xdr:col>
      <xdr:colOff>204491</xdr:colOff>
      <xdr:row>209</xdr:row>
      <xdr:rowOff>89388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4819650" y="436054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5</xdr:col>
      <xdr:colOff>338571</xdr:colOff>
      <xdr:row>1</xdr:row>
      <xdr:rowOff>0</xdr:rowOff>
    </xdr:from>
    <xdr:to>
      <xdr:col>5</xdr:col>
      <xdr:colOff>608420</xdr:colOff>
      <xdr:row>2</xdr:row>
      <xdr:rowOff>76203</xdr:rowOff>
    </xdr:to>
    <xdr:sp macro="" textlink="">
      <xdr:nvSpPr>
        <xdr:cNvPr id="9" name="Flowchart: Extract 8">
          <a:hlinkClick xmlns:r="http://schemas.openxmlformats.org/officeDocument/2006/relationships" r:id="rId2"/>
        </xdr:cNvPr>
        <xdr:cNvSpPr/>
      </xdr:nvSpPr>
      <xdr:spPr bwMode="auto">
        <a:xfrm rot="16200000">
          <a:off x="4535473" y="2937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338571</xdr:colOff>
      <xdr:row>208</xdr:row>
      <xdr:rowOff>19050</xdr:rowOff>
    </xdr:from>
    <xdr:to>
      <xdr:col>5</xdr:col>
      <xdr:colOff>608420</xdr:colOff>
      <xdr:row>209</xdr:row>
      <xdr:rowOff>95253</xdr:rowOff>
    </xdr:to>
    <xdr:sp macro="" textlink="">
      <xdr:nvSpPr>
        <xdr:cNvPr id="10" name="Flowchart: Extract 9">
          <a:hlinkClick xmlns:r="http://schemas.openxmlformats.org/officeDocument/2006/relationships" r:id="rId2"/>
        </xdr:cNvPr>
        <xdr:cNvSpPr/>
      </xdr:nvSpPr>
      <xdr:spPr bwMode="auto">
        <a:xfrm rot="16200000">
          <a:off x="4535473" y="436134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233796</xdr:colOff>
      <xdr:row>208</xdr:row>
      <xdr:rowOff>19050</xdr:rowOff>
    </xdr:from>
    <xdr:to>
      <xdr:col>6</xdr:col>
      <xdr:colOff>505376</xdr:colOff>
      <xdr:row>209</xdr:row>
      <xdr:rowOff>95253</xdr:rowOff>
    </xdr:to>
    <xdr:sp macro="" textlink="">
      <xdr:nvSpPr>
        <xdr:cNvPr id="11" name="Flowchart: Extract 10">
          <a:hlinkClick xmlns:r="http://schemas.openxmlformats.org/officeDocument/2006/relationships" r:id="rId3"/>
        </xdr:cNvPr>
        <xdr:cNvSpPr/>
      </xdr:nvSpPr>
      <xdr:spPr bwMode="auto">
        <a:xfrm rot="5400000">
          <a:off x="5097448" y="436134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268988</xdr:colOff>
      <xdr:row>0</xdr:row>
      <xdr:rowOff>29308</xdr:rowOff>
    </xdr:from>
    <xdr:to>
      <xdr:col>1</xdr:col>
      <xdr:colOff>269718</xdr:colOff>
      <xdr:row>1</xdr:row>
      <xdr:rowOff>23446</xdr:rowOff>
    </xdr:to>
    <xdr:sp macro="" textlink="">
      <xdr:nvSpPr>
        <xdr:cNvPr id="2" name="Rounded Rectangle 1">
          <a:hlinkClick xmlns:r="http://schemas.openxmlformats.org/officeDocument/2006/relationships" r:id="rId1" tooltip="Home"/>
        </xdr:cNvPr>
        <xdr:cNvSpPr/>
      </xdr:nvSpPr>
      <xdr:spPr bwMode="auto">
        <a:xfrm>
          <a:off x="608425" y="29308"/>
          <a:ext cx="730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273460</xdr:colOff>
      <xdr:row>0</xdr:row>
      <xdr:rowOff>43961</xdr:rowOff>
    </xdr:from>
    <xdr:to>
      <xdr:col>1</xdr:col>
      <xdr:colOff>274410</xdr:colOff>
      <xdr:row>1</xdr:row>
      <xdr:rowOff>9159</xdr:rowOff>
    </xdr:to>
    <xdr:sp macro="" textlink="">
      <xdr:nvSpPr>
        <xdr:cNvPr id="3" name="Flowchart: Extract 2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7898" y="168960"/>
          <a:ext cx="250948" cy="95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270160</xdr:colOff>
      <xdr:row>114</xdr:row>
      <xdr:rowOff>49827</xdr:rowOff>
    </xdr:from>
    <xdr:to>
      <xdr:col>1</xdr:col>
      <xdr:colOff>270890</xdr:colOff>
      <xdr:row>115</xdr:row>
      <xdr:rowOff>100969</xdr:rowOff>
    </xdr:to>
    <xdr:sp macro="" textlink="">
      <xdr:nvSpPr>
        <xdr:cNvPr id="4" name="Rounded Rectangle 3">
          <a:hlinkClick xmlns:r="http://schemas.openxmlformats.org/officeDocument/2006/relationships" r:id="rId1" tooltip="Home"/>
        </xdr:cNvPr>
        <xdr:cNvSpPr/>
      </xdr:nvSpPr>
      <xdr:spPr bwMode="auto">
        <a:xfrm>
          <a:off x="609597" y="23938527"/>
          <a:ext cx="730" cy="26069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272724</xdr:colOff>
      <xdr:row>114</xdr:row>
      <xdr:rowOff>57154</xdr:rowOff>
    </xdr:from>
    <xdr:to>
      <xdr:col>1</xdr:col>
      <xdr:colOff>274994</xdr:colOff>
      <xdr:row>115</xdr:row>
      <xdr:rowOff>114158</xdr:rowOff>
    </xdr:to>
    <xdr:sp macro="" textlink="">
      <xdr:nvSpPr>
        <xdr:cNvPr id="5" name="Flowchart: Extract 4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0019" y="24077996"/>
          <a:ext cx="266554" cy="227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632114</xdr:colOff>
      <xdr:row>1</xdr:row>
      <xdr:rowOff>0</xdr:rowOff>
    </xdr:from>
    <xdr:to>
      <xdr:col>6</xdr:col>
      <xdr:colOff>221809</xdr:colOff>
      <xdr:row>2</xdr:row>
      <xdr:rowOff>70338</xdr:rowOff>
    </xdr:to>
    <xdr:sp macro="" textlink="">
      <xdr:nvSpPr>
        <xdr:cNvPr id="6" name="Rounded Rectangle 5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241589</xdr:colOff>
      <xdr:row>0</xdr:row>
      <xdr:rowOff>276225</xdr:rowOff>
    </xdr:from>
    <xdr:to>
      <xdr:col>6</xdr:col>
      <xdr:colOff>511438</xdr:colOff>
      <xdr:row>2</xdr:row>
      <xdr:rowOff>66678</xdr:rowOff>
    </xdr:to>
    <xdr:sp macro="" textlink="">
      <xdr:nvSpPr>
        <xdr:cNvPr id="7" name="Flowchart: Extract 6">
          <a:hlinkClick xmlns:r="http://schemas.openxmlformats.org/officeDocument/2006/relationships" r:id="rId3"/>
        </xdr:cNvPr>
        <xdr:cNvSpPr/>
      </xdr:nvSpPr>
      <xdr:spPr bwMode="auto">
        <a:xfrm rot="5400000">
          <a:off x="5087923" y="284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632114</xdr:colOff>
      <xdr:row>208</xdr:row>
      <xdr:rowOff>123825</xdr:rowOff>
    </xdr:from>
    <xdr:to>
      <xdr:col>6</xdr:col>
      <xdr:colOff>221809</xdr:colOff>
      <xdr:row>209</xdr:row>
      <xdr:rowOff>194163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4819650" y="43710225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5</xdr:col>
      <xdr:colOff>355889</xdr:colOff>
      <xdr:row>1</xdr:row>
      <xdr:rowOff>0</xdr:rowOff>
    </xdr:from>
    <xdr:to>
      <xdr:col>5</xdr:col>
      <xdr:colOff>625738</xdr:colOff>
      <xdr:row>2</xdr:row>
      <xdr:rowOff>76203</xdr:rowOff>
    </xdr:to>
    <xdr:sp macro="" textlink="">
      <xdr:nvSpPr>
        <xdr:cNvPr id="9" name="Flowchart: Extract 8">
          <a:hlinkClick xmlns:r="http://schemas.openxmlformats.org/officeDocument/2006/relationships" r:id="rId4"/>
        </xdr:cNvPr>
        <xdr:cNvSpPr/>
      </xdr:nvSpPr>
      <xdr:spPr bwMode="auto">
        <a:xfrm rot="16200000">
          <a:off x="4535473" y="2937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355889</xdr:colOff>
      <xdr:row>208</xdr:row>
      <xdr:rowOff>123825</xdr:rowOff>
    </xdr:from>
    <xdr:to>
      <xdr:col>5</xdr:col>
      <xdr:colOff>625738</xdr:colOff>
      <xdr:row>209</xdr:row>
      <xdr:rowOff>200028</xdr:rowOff>
    </xdr:to>
    <xdr:sp macro="" textlink="">
      <xdr:nvSpPr>
        <xdr:cNvPr id="10" name="Flowchart: Extract 9">
          <a:hlinkClick xmlns:r="http://schemas.openxmlformats.org/officeDocument/2006/relationships" r:id="rId4"/>
        </xdr:cNvPr>
        <xdr:cNvSpPr/>
      </xdr:nvSpPr>
      <xdr:spPr bwMode="auto">
        <a:xfrm rot="16200000">
          <a:off x="4535473" y="43718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251114</xdr:colOff>
      <xdr:row>208</xdr:row>
      <xdr:rowOff>123825</xdr:rowOff>
    </xdr:from>
    <xdr:to>
      <xdr:col>6</xdr:col>
      <xdr:colOff>522694</xdr:colOff>
      <xdr:row>209</xdr:row>
      <xdr:rowOff>200028</xdr:rowOff>
    </xdr:to>
    <xdr:sp macro="" textlink="">
      <xdr:nvSpPr>
        <xdr:cNvPr id="11" name="Flowchart: Extract 10">
          <a:hlinkClick xmlns:r="http://schemas.openxmlformats.org/officeDocument/2006/relationships" r:id="rId3"/>
        </xdr:cNvPr>
        <xdr:cNvSpPr/>
      </xdr:nvSpPr>
      <xdr:spPr bwMode="auto">
        <a:xfrm rot="5400000">
          <a:off x="5097448" y="43718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303625</xdr:colOff>
      <xdr:row>0</xdr:row>
      <xdr:rowOff>29308</xdr:rowOff>
    </xdr:from>
    <xdr:to>
      <xdr:col>1</xdr:col>
      <xdr:colOff>304355</xdr:colOff>
      <xdr:row>1</xdr:row>
      <xdr:rowOff>23446</xdr:rowOff>
    </xdr:to>
    <xdr:sp macro="" textlink="">
      <xdr:nvSpPr>
        <xdr:cNvPr id="2" name="Rounded Rectangle 1">
          <a:hlinkClick xmlns:r="http://schemas.openxmlformats.org/officeDocument/2006/relationships" r:id="rId1" tooltip="Home"/>
        </xdr:cNvPr>
        <xdr:cNvSpPr/>
      </xdr:nvSpPr>
      <xdr:spPr bwMode="auto">
        <a:xfrm>
          <a:off x="608425" y="29308"/>
          <a:ext cx="730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308097</xdr:colOff>
      <xdr:row>0</xdr:row>
      <xdr:rowOff>43961</xdr:rowOff>
    </xdr:from>
    <xdr:to>
      <xdr:col>1</xdr:col>
      <xdr:colOff>309047</xdr:colOff>
      <xdr:row>1</xdr:row>
      <xdr:rowOff>9159</xdr:rowOff>
    </xdr:to>
    <xdr:sp macro="" textlink="">
      <xdr:nvSpPr>
        <xdr:cNvPr id="3" name="Flowchart: Extract 2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7898" y="168960"/>
          <a:ext cx="250948" cy="95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304797</xdr:colOff>
      <xdr:row>114</xdr:row>
      <xdr:rowOff>30777</xdr:rowOff>
    </xdr:from>
    <xdr:to>
      <xdr:col>1</xdr:col>
      <xdr:colOff>305527</xdr:colOff>
      <xdr:row>115</xdr:row>
      <xdr:rowOff>81919</xdr:rowOff>
    </xdr:to>
    <xdr:sp macro="" textlink="">
      <xdr:nvSpPr>
        <xdr:cNvPr id="4" name="Rounded Rectangle 3">
          <a:hlinkClick xmlns:r="http://schemas.openxmlformats.org/officeDocument/2006/relationships" r:id="rId1" tooltip="Home"/>
        </xdr:cNvPr>
        <xdr:cNvSpPr/>
      </xdr:nvSpPr>
      <xdr:spPr bwMode="auto">
        <a:xfrm>
          <a:off x="609597" y="23938527"/>
          <a:ext cx="730" cy="26069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307361</xdr:colOff>
      <xdr:row>114</xdr:row>
      <xdr:rowOff>38104</xdr:rowOff>
    </xdr:from>
    <xdr:to>
      <xdr:col>1</xdr:col>
      <xdr:colOff>309631</xdr:colOff>
      <xdr:row>115</xdr:row>
      <xdr:rowOff>95108</xdr:rowOff>
    </xdr:to>
    <xdr:sp macro="" textlink="">
      <xdr:nvSpPr>
        <xdr:cNvPr id="5" name="Flowchart: Extract 4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0019" y="24077996"/>
          <a:ext cx="266554" cy="227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1</xdr:row>
      <xdr:rowOff>0</xdr:rowOff>
    </xdr:from>
    <xdr:to>
      <xdr:col>6</xdr:col>
      <xdr:colOff>256445</xdr:colOff>
      <xdr:row>2</xdr:row>
      <xdr:rowOff>70338</xdr:rowOff>
    </xdr:to>
    <xdr:sp macro="" textlink="">
      <xdr:nvSpPr>
        <xdr:cNvPr id="6" name="Rounded Rectangle 5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276225</xdr:colOff>
      <xdr:row>0</xdr:row>
      <xdr:rowOff>276225</xdr:rowOff>
    </xdr:from>
    <xdr:to>
      <xdr:col>6</xdr:col>
      <xdr:colOff>546074</xdr:colOff>
      <xdr:row>2</xdr:row>
      <xdr:rowOff>66678</xdr:rowOff>
    </xdr:to>
    <xdr:sp macro="" textlink="">
      <xdr:nvSpPr>
        <xdr:cNvPr id="7" name="Flowchart: Extract 6">
          <a:hlinkClick xmlns:r="http://schemas.openxmlformats.org/officeDocument/2006/relationships" r:id="rId3"/>
        </xdr:cNvPr>
        <xdr:cNvSpPr/>
      </xdr:nvSpPr>
      <xdr:spPr bwMode="auto">
        <a:xfrm rot="5400000">
          <a:off x="5087923" y="284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208</xdr:row>
      <xdr:rowOff>76200</xdr:rowOff>
    </xdr:from>
    <xdr:to>
      <xdr:col>6</xdr:col>
      <xdr:colOff>256445</xdr:colOff>
      <xdr:row>209</xdr:row>
      <xdr:rowOff>146538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4819650" y="436816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5</xdr:col>
      <xdr:colOff>390525</xdr:colOff>
      <xdr:row>1</xdr:row>
      <xdr:rowOff>0</xdr:rowOff>
    </xdr:from>
    <xdr:to>
      <xdr:col>5</xdr:col>
      <xdr:colOff>660374</xdr:colOff>
      <xdr:row>2</xdr:row>
      <xdr:rowOff>76203</xdr:rowOff>
    </xdr:to>
    <xdr:sp macro="" textlink="">
      <xdr:nvSpPr>
        <xdr:cNvPr id="9" name="Flowchart: Extract 8">
          <a:hlinkClick xmlns:r="http://schemas.openxmlformats.org/officeDocument/2006/relationships" r:id="rId4"/>
        </xdr:cNvPr>
        <xdr:cNvSpPr/>
      </xdr:nvSpPr>
      <xdr:spPr bwMode="auto">
        <a:xfrm rot="16200000">
          <a:off x="4535473" y="2937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390525</xdr:colOff>
      <xdr:row>208</xdr:row>
      <xdr:rowOff>76200</xdr:rowOff>
    </xdr:from>
    <xdr:to>
      <xdr:col>5</xdr:col>
      <xdr:colOff>660374</xdr:colOff>
      <xdr:row>209</xdr:row>
      <xdr:rowOff>152403</xdr:rowOff>
    </xdr:to>
    <xdr:sp macro="" textlink="">
      <xdr:nvSpPr>
        <xdr:cNvPr id="10" name="Flowchart: Extract 9">
          <a:hlinkClick xmlns:r="http://schemas.openxmlformats.org/officeDocument/2006/relationships" r:id="rId4"/>
        </xdr:cNvPr>
        <xdr:cNvSpPr/>
      </xdr:nvSpPr>
      <xdr:spPr bwMode="auto">
        <a:xfrm rot="16200000">
          <a:off x="4535473" y="436896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285750</xdr:colOff>
      <xdr:row>208</xdr:row>
      <xdr:rowOff>76200</xdr:rowOff>
    </xdr:from>
    <xdr:to>
      <xdr:col>7</xdr:col>
      <xdr:colOff>3149</xdr:colOff>
      <xdr:row>209</xdr:row>
      <xdr:rowOff>152403</xdr:rowOff>
    </xdr:to>
    <xdr:sp macro="" textlink="">
      <xdr:nvSpPr>
        <xdr:cNvPr id="11" name="Flowchart: Extract 10">
          <a:hlinkClick xmlns:r="http://schemas.openxmlformats.org/officeDocument/2006/relationships" r:id="rId3"/>
        </xdr:cNvPr>
        <xdr:cNvSpPr/>
      </xdr:nvSpPr>
      <xdr:spPr bwMode="auto">
        <a:xfrm rot="5400000">
          <a:off x="5097448" y="436896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303625</xdr:colOff>
      <xdr:row>0</xdr:row>
      <xdr:rowOff>29308</xdr:rowOff>
    </xdr:from>
    <xdr:to>
      <xdr:col>1</xdr:col>
      <xdr:colOff>304355</xdr:colOff>
      <xdr:row>1</xdr:row>
      <xdr:rowOff>23446</xdr:rowOff>
    </xdr:to>
    <xdr:sp macro="" textlink="">
      <xdr:nvSpPr>
        <xdr:cNvPr id="2" name="Rounded Rectangle 1">
          <a:hlinkClick xmlns:r="http://schemas.openxmlformats.org/officeDocument/2006/relationships" r:id="rId1" tooltip="Home"/>
        </xdr:cNvPr>
        <xdr:cNvSpPr/>
      </xdr:nvSpPr>
      <xdr:spPr bwMode="auto">
        <a:xfrm>
          <a:off x="608425" y="29308"/>
          <a:ext cx="730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308097</xdr:colOff>
      <xdr:row>0</xdr:row>
      <xdr:rowOff>43961</xdr:rowOff>
    </xdr:from>
    <xdr:to>
      <xdr:col>1</xdr:col>
      <xdr:colOff>309047</xdr:colOff>
      <xdr:row>1</xdr:row>
      <xdr:rowOff>9159</xdr:rowOff>
    </xdr:to>
    <xdr:sp macro="" textlink="">
      <xdr:nvSpPr>
        <xdr:cNvPr id="3" name="Flowchart: Extract 2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7898" y="168960"/>
          <a:ext cx="250948" cy="95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304797</xdr:colOff>
      <xdr:row>114</xdr:row>
      <xdr:rowOff>68877</xdr:rowOff>
    </xdr:from>
    <xdr:to>
      <xdr:col>1</xdr:col>
      <xdr:colOff>305527</xdr:colOff>
      <xdr:row>115</xdr:row>
      <xdr:rowOff>120019</xdr:rowOff>
    </xdr:to>
    <xdr:sp macro="" textlink="">
      <xdr:nvSpPr>
        <xdr:cNvPr id="4" name="Rounded Rectangle 3">
          <a:hlinkClick xmlns:r="http://schemas.openxmlformats.org/officeDocument/2006/relationships" r:id="rId1" tooltip="Home"/>
        </xdr:cNvPr>
        <xdr:cNvSpPr/>
      </xdr:nvSpPr>
      <xdr:spPr bwMode="auto">
        <a:xfrm>
          <a:off x="609597" y="23938527"/>
          <a:ext cx="730" cy="26069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307361</xdr:colOff>
      <xdr:row>114</xdr:row>
      <xdr:rowOff>76204</xdr:rowOff>
    </xdr:from>
    <xdr:to>
      <xdr:col>1</xdr:col>
      <xdr:colOff>309631</xdr:colOff>
      <xdr:row>115</xdr:row>
      <xdr:rowOff>133208</xdr:rowOff>
    </xdr:to>
    <xdr:sp macro="" textlink="">
      <xdr:nvSpPr>
        <xdr:cNvPr id="5" name="Flowchart: Extract 4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0019" y="24077996"/>
          <a:ext cx="266554" cy="227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1</xdr:row>
      <xdr:rowOff>0</xdr:rowOff>
    </xdr:from>
    <xdr:to>
      <xdr:col>6</xdr:col>
      <xdr:colOff>256445</xdr:colOff>
      <xdr:row>2</xdr:row>
      <xdr:rowOff>70338</xdr:rowOff>
    </xdr:to>
    <xdr:sp macro="" textlink="">
      <xdr:nvSpPr>
        <xdr:cNvPr id="6" name="Rounded Rectangle 5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276225</xdr:colOff>
      <xdr:row>0</xdr:row>
      <xdr:rowOff>276225</xdr:rowOff>
    </xdr:from>
    <xdr:to>
      <xdr:col>6</xdr:col>
      <xdr:colOff>546074</xdr:colOff>
      <xdr:row>2</xdr:row>
      <xdr:rowOff>66678</xdr:rowOff>
    </xdr:to>
    <xdr:sp macro="" textlink="">
      <xdr:nvSpPr>
        <xdr:cNvPr id="7" name="Flowchart: Extract 6">
          <a:hlinkClick xmlns:r="http://schemas.openxmlformats.org/officeDocument/2006/relationships" r:id="rId3"/>
        </xdr:cNvPr>
        <xdr:cNvSpPr/>
      </xdr:nvSpPr>
      <xdr:spPr bwMode="auto">
        <a:xfrm rot="5400000">
          <a:off x="5087923" y="284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208</xdr:row>
      <xdr:rowOff>200025</xdr:rowOff>
    </xdr:from>
    <xdr:to>
      <xdr:col>6</xdr:col>
      <xdr:colOff>256445</xdr:colOff>
      <xdr:row>210</xdr:row>
      <xdr:rowOff>60813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4819650" y="43767375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5</xdr:col>
      <xdr:colOff>390525</xdr:colOff>
      <xdr:row>1</xdr:row>
      <xdr:rowOff>0</xdr:rowOff>
    </xdr:from>
    <xdr:to>
      <xdr:col>5</xdr:col>
      <xdr:colOff>660374</xdr:colOff>
      <xdr:row>2</xdr:row>
      <xdr:rowOff>76203</xdr:rowOff>
    </xdr:to>
    <xdr:sp macro="" textlink="">
      <xdr:nvSpPr>
        <xdr:cNvPr id="9" name="Flowchart: Extract 8">
          <a:hlinkClick xmlns:r="http://schemas.openxmlformats.org/officeDocument/2006/relationships" r:id="rId4"/>
        </xdr:cNvPr>
        <xdr:cNvSpPr/>
      </xdr:nvSpPr>
      <xdr:spPr bwMode="auto">
        <a:xfrm rot="16200000">
          <a:off x="4535473" y="2937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390525</xdr:colOff>
      <xdr:row>208</xdr:row>
      <xdr:rowOff>200025</xdr:rowOff>
    </xdr:from>
    <xdr:to>
      <xdr:col>5</xdr:col>
      <xdr:colOff>660374</xdr:colOff>
      <xdr:row>210</xdr:row>
      <xdr:rowOff>66678</xdr:rowOff>
    </xdr:to>
    <xdr:sp macro="" textlink="">
      <xdr:nvSpPr>
        <xdr:cNvPr id="10" name="Flowchart: Extract 9">
          <a:hlinkClick xmlns:r="http://schemas.openxmlformats.org/officeDocument/2006/relationships" r:id="rId4"/>
        </xdr:cNvPr>
        <xdr:cNvSpPr/>
      </xdr:nvSpPr>
      <xdr:spPr bwMode="auto">
        <a:xfrm rot="16200000">
          <a:off x="4535473" y="4377532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285750</xdr:colOff>
      <xdr:row>208</xdr:row>
      <xdr:rowOff>200025</xdr:rowOff>
    </xdr:from>
    <xdr:to>
      <xdr:col>7</xdr:col>
      <xdr:colOff>3149</xdr:colOff>
      <xdr:row>210</xdr:row>
      <xdr:rowOff>66678</xdr:rowOff>
    </xdr:to>
    <xdr:sp macro="" textlink="">
      <xdr:nvSpPr>
        <xdr:cNvPr id="11" name="Flowchart: Extract 10">
          <a:hlinkClick xmlns:r="http://schemas.openxmlformats.org/officeDocument/2006/relationships" r:id="rId3"/>
        </xdr:cNvPr>
        <xdr:cNvSpPr/>
      </xdr:nvSpPr>
      <xdr:spPr bwMode="auto">
        <a:xfrm rot="5400000">
          <a:off x="5097448" y="4377532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303625</xdr:colOff>
      <xdr:row>0</xdr:row>
      <xdr:rowOff>29308</xdr:rowOff>
    </xdr:from>
    <xdr:to>
      <xdr:col>1</xdr:col>
      <xdr:colOff>304355</xdr:colOff>
      <xdr:row>1</xdr:row>
      <xdr:rowOff>23446</xdr:rowOff>
    </xdr:to>
    <xdr:sp macro="" textlink="">
      <xdr:nvSpPr>
        <xdr:cNvPr id="2" name="Rounded Rectangle 1">
          <a:hlinkClick xmlns:r="http://schemas.openxmlformats.org/officeDocument/2006/relationships" r:id="rId1" tooltip="Home"/>
        </xdr:cNvPr>
        <xdr:cNvSpPr/>
      </xdr:nvSpPr>
      <xdr:spPr bwMode="auto">
        <a:xfrm>
          <a:off x="608425" y="29308"/>
          <a:ext cx="730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308097</xdr:colOff>
      <xdr:row>0</xdr:row>
      <xdr:rowOff>43961</xdr:rowOff>
    </xdr:from>
    <xdr:to>
      <xdr:col>1</xdr:col>
      <xdr:colOff>309047</xdr:colOff>
      <xdr:row>1</xdr:row>
      <xdr:rowOff>9159</xdr:rowOff>
    </xdr:to>
    <xdr:sp macro="" textlink="">
      <xdr:nvSpPr>
        <xdr:cNvPr id="3" name="Flowchart: Extract 2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7898" y="168960"/>
          <a:ext cx="250948" cy="95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304797</xdr:colOff>
      <xdr:row>114</xdr:row>
      <xdr:rowOff>49827</xdr:rowOff>
    </xdr:from>
    <xdr:to>
      <xdr:col>1</xdr:col>
      <xdr:colOff>305527</xdr:colOff>
      <xdr:row>115</xdr:row>
      <xdr:rowOff>100969</xdr:rowOff>
    </xdr:to>
    <xdr:sp macro="" textlink="">
      <xdr:nvSpPr>
        <xdr:cNvPr id="4" name="Rounded Rectangle 3">
          <a:hlinkClick xmlns:r="http://schemas.openxmlformats.org/officeDocument/2006/relationships" r:id="rId1" tooltip="Home"/>
        </xdr:cNvPr>
        <xdr:cNvSpPr/>
      </xdr:nvSpPr>
      <xdr:spPr bwMode="auto">
        <a:xfrm>
          <a:off x="609597" y="23938527"/>
          <a:ext cx="730" cy="26069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307361</xdr:colOff>
      <xdr:row>114</xdr:row>
      <xdr:rowOff>57154</xdr:rowOff>
    </xdr:from>
    <xdr:to>
      <xdr:col>1</xdr:col>
      <xdr:colOff>309631</xdr:colOff>
      <xdr:row>115</xdr:row>
      <xdr:rowOff>114158</xdr:rowOff>
    </xdr:to>
    <xdr:sp macro="" textlink="">
      <xdr:nvSpPr>
        <xdr:cNvPr id="5" name="Flowchart: Extract 4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0019" y="24077996"/>
          <a:ext cx="266554" cy="227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1</xdr:row>
      <xdr:rowOff>0</xdr:rowOff>
    </xdr:from>
    <xdr:to>
      <xdr:col>6</xdr:col>
      <xdr:colOff>256445</xdr:colOff>
      <xdr:row>2</xdr:row>
      <xdr:rowOff>70338</xdr:rowOff>
    </xdr:to>
    <xdr:sp macro="" textlink="">
      <xdr:nvSpPr>
        <xdr:cNvPr id="6" name="Rounded Rectangle 5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276225</xdr:colOff>
      <xdr:row>0</xdr:row>
      <xdr:rowOff>276225</xdr:rowOff>
    </xdr:from>
    <xdr:to>
      <xdr:col>6</xdr:col>
      <xdr:colOff>546074</xdr:colOff>
      <xdr:row>2</xdr:row>
      <xdr:rowOff>66678</xdr:rowOff>
    </xdr:to>
    <xdr:sp macro="" textlink="">
      <xdr:nvSpPr>
        <xdr:cNvPr id="7" name="Flowchart: Extract 6">
          <a:hlinkClick xmlns:r="http://schemas.openxmlformats.org/officeDocument/2006/relationships" r:id="rId3"/>
        </xdr:cNvPr>
        <xdr:cNvSpPr/>
      </xdr:nvSpPr>
      <xdr:spPr bwMode="auto">
        <a:xfrm rot="5400000">
          <a:off x="5087923" y="284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208</xdr:row>
      <xdr:rowOff>85725</xdr:rowOff>
    </xdr:from>
    <xdr:to>
      <xdr:col>6</xdr:col>
      <xdr:colOff>256445</xdr:colOff>
      <xdr:row>209</xdr:row>
      <xdr:rowOff>156063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4819650" y="43672125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5</xdr:col>
      <xdr:colOff>390525</xdr:colOff>
      <xdr:row>1</xdr:row>
      <xdr:rowOff>0</xdr:rowOff>
    </xdr:from>
    <xdr:to>
      <xdr:col>5</xdr:col>
      <xdr:colOff>660374</xdr:colOff>
      <xdr:row>2</xdr:row>
      <xdr:rowOff>76203</xdr:rowOff>
    </xdr:to>
    <xdr:sp macro="" textlink="">
      <xdr:nvSpPr>
        <xdr:cNvPr id="9" name="Flowchart: Extract 8">
          <a:hlinkClick xmlns:r="http://schemas.openxmlformats.org/officeDocument/2006/relationships" r:id="rId4"/>
        </xdr:cNvPr>
        <xdr:cNvSpPr/>
      </xdr:nvSpPr>
      <xdr:spPr bwMode="auto">
        <a:xfrm rot="16200000">
          <a:off x="4535473" y="2937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390525</xdr:colOff>
      <xdr:row>208</xdr:row>
      <xdr:rowOff>85725</xdr:rowOff>
    </xdr:from>
    <xdr:to>
      <xdr:col>5</xdr:col>
      <xdr:colOff>660374</xdr:colOff>
      <xdr:row>209</xdr:row>
      <xdr:rowOff>161928</xdr:rowOff>
    </xdr:to>
    <xdr:sp macro="" textlink="">
      <xdr:nvSpPr>
        <xdr:cNvPr id="10" name="Flowchart: Extract 9">
          <a:hlinkClick xmlns:r="http://schemas.openxmlformats.org/officeDocument/2006/relationships" r:id="rId4"/>
        </xdr:cNvPr>
        <xdr:cNvSpPr/>
      </xdr:nvSpPr>
      <xdr:spPr bwMode="auto">
        <a:xfrm rot="16200000">
          <a:off x="4535473" y="436800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285750</xdr:colOff>
      <xdr:row>208</xdr:row>
      <xdr:rowOff>85725</xdr:rowOff>
    </xdr:from>
    <xdr:to>
      <xdr:col>7</xdr:col>
      <xdr:colOff>3149</xdr:colOff>
      <xdr:row>209</xdr:row>
      <xdr:rowOff>161928</xdr:rowOff>
    </xdr:to>
    <xdr:sp macro="" textlink="">
      <xdr:nvSpPr>
        <xdr:cNvPr id="11" name="Flowchart: Extract 10">
          <a:hlinkClick xmlns:r="http://schemas.openxmlformats.org/officeDocument/2006/relationships" r:id="rId3"/>
        </xdr:cNvPr>
        <xdr:cNvSpPr/>
      </xdr:nvSpPr>
      <xdr:spPr bwMode="auto">
        <a:xfrm rot="5400000">
          <a:off x="5097448" y="436800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303625</xdr:colOff>
      <xdr:row>0</xdr:row>
      <xdr:rowOff>29308</xdr:rowOff>
    </xdr:from>
    <xdr:to>
      <xdr:col>1</xdr:col>
      <xdr:colOff>304355</xdr:colOff>
      <xdr:row>1</xdr:row>
      <xdr:rowOff>23446</xdr:rowOff>
    </xdr:to>
    <xdr:sp macro="" textlink="">
      <xdr:nvSpPr>
        <xdr:cNvPr id="2" name="Rounded Rectangle 1">
          <a:hlinkClick xmlns:r="http://schemas.openxmlformats.org/officeDocument/2006/relationships" r:id="rId1" tooltip="Home"/>
        </xdr:cNvPr>
        <xdr:cNvSpPr/>
      </xdr:nvSpPr>
      <xdr:spPr bwMode="auto">
        <a:xfrm>
          <a:off x="608425" y="29308"/>
          <a:ext cx="730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308097</xdr:colOff>
      <xdr:row>0</xdr:row>
      <xdr:rowOff>43961</xdr:rowOff>
    </xdr:from>
    <xdr:to>
      <xdr:col>1</xdr:col>
      <xdr:colOff>309047</xdr:colOff>
      <xdr:row>1</xdr:row>
      <xdr:rowOff>9159</xdr:rowOff>
    </xdr:to>
    <xdr:sp macro="" textlink="">
      <xdr:nvSpPr>
        <xdr:cNvPr id="3" name="Flowchart: Extract 2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7898" y="168960"/>
          <a:ext cx="250948" cy="95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304797</xdr:colOff>
      <xdr:row>114</xdr:row>
      <xdr:rowOff>40302</xdr:rowOff>
    </xdr:from>
    <xdr:to>
      <xdr:col>1</xdr:col>
      <xdr:colOff>305527</xdr:colOff>
      <xdr:row>115</xdr:row>
      <xdr:rowOff>91444</xdr:rowOff>
    </xdr:to>
    <xdr:sp macro="" textlink="">
      <xdr:nvSpPr>
        <xdr:cNvPr id="4" name="Rounded Rectangle 3">
          <a:hlinkClick xmlns:r="http://schemas.openxmlformats.org/officeDocument/2006/relationships" r:id="rId1" tooltip="Home"/>
        </xdr:cNvPr>
        <xdr:cNvSpPr/>
      </xdr:nvSpPr>
      <xdr:spPr bwMode="auto">
        <a:xfrm>
          <a:off x="609597" y="23938527"/>
          <a:ext cx="730" cy="26069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307361</xdr:colOff>
      <xdr:row>114</xdr:row>
      <xdr:rowOff>47629</xdr:rowOff>
    </xdr:from>
    <xdr:to>
      <xdr:col>1</xdr:col>
      <xdr:colOff>309631</xdr:colOff>
      <xdr:row>115</xdr:row>
      <xdr:rowOff>104633</xdr:rowOff>
    </xdr:to>
    <xdr:sp macro="" textlink="">
      <xdr:nvSpPr>
        <xdr:cNvPr id="5" name="Flowchart: Extract 4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0019" y="24077996"/>
          <a:ext cx="266554" cy="227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1</xdr:row>
      <xdr:rowOff>0</xdr:rowOff>
    </xdr:from>
    <xdr:to>
      <xdr:col>6</xdr:col>
      <xdr:colOff>256445</xdr:colOff>
      <xdr:row>2</xdr:row>
      <xdr:rowOff>70338</xdr:rowOff>
    </xdr:to>
    <xdr:sp macro="" textlink="">
      <xdr:nvSpPr>
        <xdr:cNvPr id="6" name="Rounded Rectangle 5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276225</xdr:colOff>
      <xdr:row>0</xdr:row>
      <xdr:rowOff>276225</xdr:rowOff>
    </xdr:from>
    <xdr:to>
      <xdr:col>6</xdr:col>
      <xdr:colOff>546074</xdr:colOff>
      <xdr:row>2</xdr:row>
      <xdr:rowOff>66678</xdr:rowOff>
    </xdr:to>
    <xdr:sp macro="" textlink="">
      <xdr:nvSpPr>
        <xdr:cNvPr id="7" name="Flowchart: Extract 6">
          <a:hlinkClick xmlns:r="http://schemas.openxmlformats.org/officeDocument/2006/relationships" r:id="rId3"/>
        </xdr:cNvPr>
        <xdr:cNvSpPr/>
      </xdr:nvSpPr>
      <xdr:spPr bwMode="auto">
        <a:xfrm rot="5400000">
          <a:off x="5087923" y="284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208</xdr:row>
      <xdr:rowOff>38100</xdr:rowOff>
    </xdr:from>
    <xdr:to>
      <xdr:col>6</xdr:col>
      <xdr:colOff>256445</xdr:colOff>
      <xdr:row>209</xdr:row>
      <xdr:rowOff>108438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4819650" y="43634025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5</xdr:col>
      <xdr:colOff>390525</xdr:colOff>
      <xdr:row>1</xdr:row>
      <xdr:rowOff>0</xdr:rowOff>
    </xdr:from>
    <xdr:to>
      <xdr:col>5</xdr:col>
      <xdr:colOff>660374</xdr:colOff>
      <xdr:row>2</xdr:row>
      <xdr:rowOff>76203</xdr:rowOff>
    </xdr:to>
    <xdr:sp macro="" textlink="">
      <xdr:nvSpPr>
        <xdr:cNvPr id="9" name="Flowchart: Extract 8">
          <a:hlinkClick xmlns:r="http://schemas.openxmlformats.org/officeDocument/2006/relationships" r:id="rId4"/>
        </xdr:cNvPr>
        <xdr:cNvSpPr/>
      </xdr:nvSpPr>
      <xdr:spPr bwMode="auto">
        <a:xfrm rot="16200000">
          <a:off x="4535473" y="2937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390525</xdr:colOff>
      <xdr:row>208</xdr:row>
      <xdr:rowOff>38100</xdr:rowOff>
    </xdr:from>
    <xdr:to>
      <xdr:col>5</xdr:col>
      <xdr:colOff>660374</xdr:colOff>
      <xdr:row>209</xdr:row>
      <xdr:rowOff>114303</xdr:rowOff>
    </xdr:to>
    <xdr:sp macro="" textlink="">
      <xdr:nvSpPr>
        <xdr:cNvPr id="10" name="Flowchart: Extract 9">
          <a:hlinkClick xmlns:r="http://schemas.openxmlformats.org/officeDocument/2006/relationships" r:id="rId4"/>
        </xdr:cNvPr>
        <xdr:cNvSpPr/>
      </xdr:nvSpPr>
      <xdr:spPr bwMode="auto">
        <a:xfrm rot="16200000">
          <a:off x="4535473" y="436419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285750</xdr:colOff>
      <xdr:row>208</xdr:row>
      <xdr:rowOff>38100</xdr:rowOff>
    </xdr:from>
    <xdr:to>
      <xdr:col>7</xdr:col>
      <xdr:colOff>3149</xdr:colOff>
      <xdr:row>209</xdr:row>
      <xdr:rowOff>114303</xdr:rowOff>
    </xdr:to>
    <xdr:sp macro="" textlink="">
      <xdr:nvSpPr>
        <xdr:cNvPr id="11" name="Flowchart: Extract 10">
          <a:hlinkClick xmlns:r="http://schemas.openxmlformats.org/officeDocument/2006/relationships" r:id="rId3"/>
        </xdr:cNvPr>
        <xdr:cNvSpPr/>
      </xdr:nvSpPr>
      <xdr:spPr bwMode="auto">
        <a:xfrm rot="5400000">
          <a:off x="5097448" y="436419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303625</xdr:colOff>
      <xdr:row>0</xdr:row>
      <xdr:rowOff>29308</xdr:rowOff>
    </xdr:from>
    <xdr:to>
      <xdr:col>1</xdr:col>
      <xdr:colOff>304355</xdr:colOff>
      <xdr:row>1</xdr:row>
      <xdr:rowOff>23446</xdr:rowOff>
    </xdr:to>
    <xdr:sp macro="" textlink="">
      <xdr:nvSpPr>
        <xdr:cNvPr id="2" name="Rounded Rectangle 1">
          <a:hlinkClick xmlns:r="http://schemas.openxmlformats.org/officeDocument/2006/relationships" r:id="rId1" tooltip="Home"/>
        </xdr:cNvPr>
        <xdr:cNvSpPr/>
      </xdr:nvSpPr>
      <xdr:spPr bwMode="auto">
        <a:xfrm>
          <a:off x="608425" y="29308"/>
          <a:ext cx="730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308097</xdr:colOff>
      <xdr:row>0</xdr:row>
      <xdr:rowOff>43961</xdr:rowOff>
    </xdr:from>
    <xdr:to>
      <xdr:col>1</xdr:col>
      <xdr:colOff>309047</xdr:colOff>
      <xdr:row>1</xdr:row>
      <xdr:rowOff>9159</xdr:rowOff>
    </xdr:to>
    <xdr:sp macro="" textlink="">
      <xdr:nvSpPr>
        <xdr:cNvPr id="3" name="Flowchart: Extract 2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7898" y="168960"/>
          <a:ext cx="250948" cy="95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1</xdr:col>
      <xdr:colOff>304797</xdr:colOff>
      <xdr:row>114</xdr:row>
      <xdr:rowOff>59352</xdr:rowOff>
    </xdr:from>
    <xdr:to>
      <xdr:col>1</xdr:col>
      <xdr:colOff>305527</xdr:colOff>
      <xdr:row>115</xdr:row>
      <xdr:rowOff>110494</xdr:rowOff>
    </xdr:to>
    <xdr:sp macro="" textlink="">
      <xdr:nvSpPr>
        <xdr:cNvPr id="4" name="Rounded Rectangle 3">
          <a:hlinkClick xmlns:r="http://schemas.openxmlformats.org/officeDocument/2006/relationships" r:id="rId1" tooltip="Home"/>
        </xdr:cNvPr>
        <xdr:cNvSpPr/>
      </xdr:nvSpPr>
      <xdr:spPr bwMode="auto">
        <a:xfrm>
          <a:off x="609597" y="23938527"/>
          <a:ext cx="730" cy="26069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</xdr:col>
      <xdr:colOff>307361</xdr:colOff>
      <xdr:row>114</xdr:row>
      <xdr:rowOff>66679</xdr:rowOff>
    </xdr:from>
    <xdr:to>
      <xdr:col>1</xdr:col>
      <xdr:colOff>309631</xdr:colOff>
      <xdr:row>115</xdr:row>
      <xdr:rowOff>123683</xdr:rowOff>
    </xdr:to>
    <xdr:sp macro="" textlink="">
      <xdr:nvSpPr>
        <xdr:cNvPr id="5" name="Flowchart: Extract 4">
          <a:hlinkClick xmlns:r="http://schemas.openxmlformats.org/officeDocument/2006/relationships" r:id="rId2" tooltip="May"/>
        </xdr:cNvPr>
        <xdr:cNvSpPr/>
      </xdr:nvSpPr>
      <xdr:spPr bwMode="auto">
        <a:xfrm rot="5400000">
          <a:off x="480019" y="24077996"/>
          <a:ext cx="266554" cy="2270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1</xdr:row>
      <xdr:rowOff>0</xdr:rowOff>
    </xdr:from>
    <xdr:to>
      <xdr:col>6</xdr:col>
      <xdr:colOff>256445</xdr:colOff>
      <xdr:row>2</xdr:row>
      <xdr:rowOff>70338</xdr:rowOff>
    </xdr:to>
    <xdr:sp macro="" textlink="">
      <xdr:nvSpPr>
        <xdr:cNvPr id="6" name="Rounded Rectangle 5">
          <a:hlinkClick xmlns:r="http://schemas.openxmlformats.org/officeDocument/2006/relationships" r:id="rId1" tooltip="Home"/>
        </xdr:cNvPr>
        <xdr:cNvSpPr/>
      </xdr:nvSpPr>
      <xdr:spPr bwMode="auto">
        <a:xfrm>
          <a:off x="4819650" y="2857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6</xdr:col>
      <xdr:colOff>276225</xdr:colOff>
      <xdr:row>0</xdr:row>
      <xdr:rowOff>276225</xdr:rowOff>
    </xdr:from>
    <xdr:to>
      <xdr:col>6</xdr:col>
      <xdr:colOff>546074</xdr:colOff>
      <xdr:row>2</xdr:row>
      <xdr:rowOff>66678</xdr:rowOff>
    </xdr:to>
    <xdr:sp macro="" textlink="">
      <xdr:nvSpPr>
        <xdr:cNvPr id="7" name="Flowchart: Extract 6">
          <a:hlinkClick xmlns:r="http://schemas.openxmlformats.org/officeDocument/2006/relationships" r:id="rId3"/>
        </xdr:cNvPr>
        <xdr:cNvSpPr/>
      </xdr:nvSpPr>
      <xdr:spPr bwMode="auto">
        <a:xfrm rot="5400000">
          <a:off x="5087923" y="284177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0</xdr:colOff>
      <xdr:row>208</xdr:row>
      <xdr:rowOff>104775</xdr:rowOff>
    </xdr:from>
    <xdr:to>
      <xdr:col>6</xdr:col>
      <xdr:colOff>256445</xdr:colOff>
      <xdr:row>209</xdr:row>
      <xdr:rowOff>175113</xdr:rowOff>
    </xdr:to>
    <xdr:sp macro="" textlink="">
      <xdr:nvSpPr>
        <xdr:cNvPr id="8" name="Rounded Rectangle 7">
          <a:hlinkClick xmlns:r="http://schemas.openxmlformats.org/officeDocument/2006/relationships" r:id="rId1" tooltip="Home"/>
        </xdr:cNvPr>
        <xdr:cNvSpPr/>
      </xdr:nvSpPr>
      <xdr:spPr bwMode="auto">
        <a:xfrm>
          <a:off x="4819650" y="43681650"/>
          <a:ext cx="256445" cy="279888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shap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tx1">
                <a:lumMod val="50000"/>
                <a:lumOff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5</xdr:col>
      <xdr:colOff>390525</xdr:colOff>
      <xdr:row>1</xdr:row>
      <xdr:rowOff>0</xdr:rowOff>
    </xdr:from>
    <xdr:to>
      <xdr:col>5</xdr:col>
      <xdr:colOff>660374</xdr:colOff>
      <xdr:row>2</xdr:row>
      <xdr:rowOff>76203</xdr:rowOff>
    </xdr:to>
    <xdr:sp macro="" textlink="">
      <xdr:nvSpPr>
        <xdr:cNvPr id="9" name="Flowchart: Extract 8">
          <a:hlinkClick xmlns:r="http://schemas.openxmlformats.org/officeDocument/2006/relationships" r:id="rId4"/>
        </xdr:cNvPr>
        <xdr:cNvSpPr/>
      </xdr:nvSpPr>
      <xdr:spPr bwMode="auto">
        <a:xfrm rot="16200000">
          <a:off x="4535473" y="2937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5</xdr:col>
      <xdr:colOff>390525</xdr:colOff>
      <xdr:row>208</xdr:row>
      <xdr:rowOff>104775</xdr:rowOff>
    </xdr:from>
    <xdr:to>
      <xdr:col>5</xdr:col>
      <xdr:colOff>660374</xdr:colOff>
      <xdr:row>209</xdr:row>
      <xdr:rowOff>180978</xdr:rowOff>
    </xdr:to>
    <xdr:sp macro="" textlink="">
      <xdr:nvSpPr>
        <xdr:cNvPr id="10" name="Flowchart: Extract 9">
          <a:hlinkClick xmlns:r="http://schemas.openxmlformats.org/officeDocument/2006/relationships" r:id="rId4"/>
        </xdr:cNvPr>
        <xdr:cNvSpPr/>
      </xdr:nvSpPr>
      <xdr:spPr bwMode="auto">
        <a:xfrm rot="16200000">
          <a:off x="4535473" y="436896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  <xdr:twoCellAnchor editAs="absolute">
    <xdr:from>
      <xdr:col>6</xdr:col>
      <xdr:colOff>285750</xdr:colOff>
      <xdr:row>208</xdr:row>
      <xdr:rowOff>104775</xdr:rowOff>
    </xdr:from>
    <xdr:to>
      <xdr:col>7</xdr:col>
      <xdr:colOff>3149</xdr:colOff>
      <xdr:row>209</xdr:row>
      <xdr:rowOff>180978</xdr:rowOff>
    </xdr:to>
    <xdr:sp macro="" textlink="">
      <xdr:nvSpPr>
        <xdr:cNvPr id="11" name="Flowchart: Extract 10">
          <a:hlinkClick xmlns:r="http://schemas.openxmlformats.org/officeDocument/2006/relationships" r:id="rId3"/>
        </xdr:cNvPr>
        <xdr:cNvSpPr/>
      </xdr:nvSpPr>
      <xdr:spPr bwMode="auto">
        <a:xfrm rot="5400000">
          <a:off x="5097448" y="43689602"/>
          <a:ext cx="285753" cy="269849"/>
        </a:xfrm>
        <a:prstGeom prst="flowChartExtra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noFill/>
          <a:headEnd type="none" w="med" len="med"/>
          <a:tailEnd type="none" w="med" len="med"/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showGridLines="0" showRowColHeaders="0" tabSelected="1" workbookViewId="0">
      <selection sqref="A1:H1"/>
    </sheetView>
  </sheetViews>
  <sheetFormatPr defaultColWidth="0" defaultRowHeight="18" zeroHeight="1" x14ac:dyDescent="0.25"/>
  <cols>
    <col min="1" max="1" width="9.85546875" style="5" customWidth="1"/>
    <col min="2" max="2" width="9.140625" style="5" customWidth="1"/>
    <col min="3" max="3" width="11.42578125" style="5" customWidth="1"/>
    <col min="4" max="4" width="9.140625" style="5" customWidth="1"/>
    <col min="5" max="6" width="11" style="5" customWidth="1"/>
    <col min="7" max="7" width="9.85546875" style="5" customWidth="1"/>
    <col min="8" max="8" width="16.42578125" style="5" customWidth="1"/>
    <col min="9" max="9" width="6.5703125" style="5" hidden="1" customWidth="1"/>
    <col min="10" max="10" width="7.140625" style="5" hidden="1" customWidth="1"/>
    <col min="11" max="11" width="36" style="5" hidden="1" customWidth="1"/>
    <col min="12" max="12" width="14.28515625" style="5" hidden="1" customWidth="1"/>
    <col min="13" max="13" width="0" style="5" hidden="1" customWidth="1"/>
    <col min="14" max="16384" width="9.140625" style="5" hidden="1"/>
  </cols>
  <sheetData>
    <row r="1" spans="1:13" ht="17.45" x14ac:dyDescent="0.3">
      <c r="A1" s="130" t="s">
        <v>475</v>
      </c>
      <c r="B1" s="130"/>
      <c r="C1" s="130"/>
      <c r="D1" s="130"/>
      <c r="E1" s="130"/>
      <c r="F1" s="130"/>
      <c r="G1" s="130"/>
      <c r="H1" s="130"/>
    </row>
    <row r="2" spans="1:13" s="10" customFormat="1" ht="12.75" customHeight="1" x14ac:dyDescent="0.3">
      <c r="A2" s="133" t="s">
        <v>476</v>
      </c>
      <c r="B2" s="133"/>
      <c r="C2" s="133"/>
      <c r="D2" s="133"/>
      <c r="E2" s="133"/>
      <c r="F2" s="133"/>
      <c r="G2" s="133"/>
      <c r="H2" s="133"/>
    </row>
    <row r="3" spans="1:13" ht="18" customHeight="1" x14ac:dyDescent="0.3">
      <c r="A3" s="78" t="s">
        <v>142</v>
      </c>
      <c r="B3" s="79"/>
      <c r="C3" s="79"/>
      <c r="D3" s="79"/>
      <c r="E3" s="79"/>
      <c r="F3" s="79"/>
      <c r="G3" s="79"/>
      <c r="H3" s="79"/>
      <c r="K3" s="5" t="s">
        <v>149</v>
      </c>
      <c r="L3" s="5" t="s">
        <v>153</v>
      </c>
    </row>
    <row r="4" spans="1:13" x14ac:dyDescent="0.25">
      <c r="A4" s="50"/>
      <c r="B4" s="93" t="s">
        <v>143</v>
      </c>
      <c r="C4" s="51"/>
      <c r="D4" s="131"/>
      <c r="E4" s="132"/>
      <c r="F4" s="132"/>
      <c r="G4" s="132"/>
      <c r="H4" s="50"/>
      <c r="K4" s="5" t="s">
        <v>148</v>
      </c>
      <c r="L4" s="5" t="s">
        <v>150</v>
      </c>
    </row>
    <row r="5" spans="1:13" ht="12.75" customHeight="1" x14ac:dyDescent="0.3">
      <c r="A5" s="50"/>
      <c r="B5" s="93"/>
      <c r="C5" s="51"/>
      <c r="D5" s="52"/>
      <c r="E5" s="52"/>
      <c r="F5" s="52"/>
      <c r="G5" s="52"/>
      <c r="H5" s="50"/>
      <c r="K5" s="5" t="s">
        <v>154</v>
      </c>
      <c r="L5" s="5" t="s">
        <v>151</v>
      </c>
    </row>
    <row r="6" spans="1:13" x14ac:dyDescent="0.25">
      <c r="A6" s="50"/>
      <c r="B6" s="93" t="s">
        <v>0</v>
      </c>
      <c r="C6" s="51"/>
      <c r="D6" s="131"/>
      <c r="E6" s="132"/>
      <c r="F6" s="132"/>
      <c r="G6" s="132"/>
      <c r="H6" s="50"/>
      <c r="K6" s="5" t="s">
        <v>147</v>
      </c>
      <c r="L6" s="5" t="s">
        <v>152</v>
      </c>
    </row>
    <row r="7" spans="1:13" ht="10.5" customHeight="1" x14ac:dyDescent="0.3">
      <c r="A7" s="50"/>
      <c r="B7" s="93"/>
      <c r="C7" s="51"/>
      <c r="D7" s="52"/>
      <c r="E7" s="52"/>
      <c r="F7" s="52"/>
      <c r="G7" s="52"/>
      <c r="H7" s="50"/>
    </row>
    <row r="8" spans="1:13" x14ac:dyDescent="0.25">
      <c r="A8" s="50"/>
      <c r="B8" s="93" t="s">
        <v>144</v>
      </c>
      <c r="C8" s="51"/>
      <c r="D8" s="131"/>
      <c r="E8" s="132"/>
      <c r="F8" s="132"/>
      <c r="G8" s="132"/>
      <c r="H8" s="50"/>
    </row>
    <row r="9" spans="1:13" ht="7.5" customHeight="1" x14ac:dyDescent="0.3">
      <c r="A9" s="94"/>
      <c r="B9" s="95"/>
      <c r="C9" s="95"/>
      <c r="D9" s="96"/>
      <c r="E9" s="96"/>
      <c r="F9" s="96"/>
      <c r="G9" s="96"/>
      <c r="H9" s="94"/>
    </row>
    <row r="10" spans="1:13" ht="17.45" x14ac:dyDescent="0.3">
      <c r="A10" s="97" t="s">
        <v>140</v>
      </c>
      <c r="B10" s="98"/>
      <c r="C10" s="98"/>
      <c r="D10" s="99"/>
      <c r="E10" s="99"/>
      <c r="F10" s="99"/>
      <c r="G10" s="99"/>
      <c r="H10" s="100"/>
    </row>
    <row r="11" spans="1:13" x14ac:dyDescent="0.25">
      <c r="A11" s="50"/>
      <c r="B11" s="93" t="s">
        <v>145</v>
      </c>
      <c r="C11" s="51"/>
      <c r="D11" s="131"/>
      <c r="E11" s="132"/>
      <c r="F11" s="132"/>
      <c r="G11" s="132"/>
      <c r="H11" s="50"/>
      <c r="K11" s="5" t="str">
        <f>IF(D6="","",VLOOKUP(D6,K3:L6,2))</f>
        <v/>
      </c>
    </row>
    <row r="12" spans="1:13" ht="11.25" customHeight="1" x14ac:dyDescent="0.3">
      <c r="A12" s="50"/>
      <c r="B12" s="93"/>
      <c r="C12" s="51"/>
      <c r="D12" s="52"/>
      <c r="E12" s="52"/>
      <c r="F12" s="52"/>
      <c r="G12" s="52"/>
      <c r="H12" s="50"/>
      <c r="K12" s="5" t="str">
        <f>K11&amp;", "&amp;D8</f>
        <v xml:space="preserve">, </v>
      </c>
    </row>
    <row r="13" spans="1:13" x14ac:dyDescent="0.25">
      <c r="A13" s="50"/>
      <c r="B13" s="93" t="s">
        <v>146</v>
      </c>
      <c r="C13" s="51"/>
      <c r="D13" s="131"/>
      <c r="E13" s="132"/>
      <c r="F13" s="132"/>
      <c r="G13" s="132"/>
      <c r="H13" s="50"/>
    </row>
    <row r="14" spans="1:13" ht="4.5" customHeight="1" x14ac:dyDescent="0.3">
      <c r="A14" s="54"/>
      <c r="B14" s="53"/>
      <c r="C14" s="53"/>
      <c r="D14" s="53"/>
      <c r="E14" s="53"/>
      <c r="F14" s="53"/>
      <c r="G14" s="53"/>
      <c r="H14" s="54"/>
    </row>
    <row r="15" spans="1:13" ht="17.45" x14ac:dyDescent="0.3">
      <c r="A15" s="78" t="s">
        <v>155</v>
      </c>
      <c r="B15" s="80"/>
      <c r="C15" s="80"/>
      <c r="D15" s="81"/>
      <c r="E15" s="81"/>
      <c r="F15" s="81"/>
      <c r="G15" s="81"/>
      <c r="H15" s="82"/>
    </row>
    <row r="16" spans="1:13" s="6" customFormat="1" ht="16.899999999999999" x14ac:dyDescent="0.3">
      <c r="A16" s="59"/>
      <c r="B16" s="128">
        <f>L16</f>
        <v>42095</v>
      </c>
      <c r="C16" s="129"/>
      <c r="D16" s="59"/>
      <c r="E16" s="60"/>
      <c r="F16" s="126">
        <f>L17</f>
        <v>42125</v>
      </c>
      <c r="G16" s="127"/>
      <c r="H16" s="70"/>
      <c r="L16" s="11">
        <v>42095</v>
      </c>
      <c r="M16" s="6">
        <v>2015</v>
      </c>
    </row>
    <row r="17" spans="1:13" s="6" customFormat="1" ht="8.4499999999999993" customHeight="1" x14ac:dyDescent="0.3">
      <c r="A17" s="59"/>
      <c r="B17" s="59"/>
      <c r="C17" s="59"/>
      <c r="D17" s="59"/>
      <c r="E17" s="61"/>
      <c r="F17" s="62"/>
      <c r="G17" s="63"/>
      <c r="H17" s="70"/>
      <c r="L17" s="12">
        <f>DATE(YEAR(L16),MONTH(L16)+1,DAY(L16))</f>
        <v>42125</v>
      </c>
      <c r="M17" s="6">
        <f>M15+1</f>
        <v>1</v>
      </c>
    </row>
    <row r="18" spans="1:13" s="6" customFormat="1" ht="16.899999999999999" x14ac:dyDescent="0.3">
      <c r="A18" s="59"/>
      <c r="B18" s="126">
        <f>L18</f>
        <v>42156</v>
      </c>
      <c r="C18" s="127"/>
      <c r="D18" s="59"/>
      <c r="E18" s="64"/>
      <c r="F18" s="126">
        <f>L19</f>
        <v>42186</v>
      </c>
      <c r="G18" s="127"/>
      <c r="H18" s="70"/>
      <c r="L18" s="12">
        <f t="shared" ref="L18:L26" si="0">DATE(YEAR(L17),MONTH(L17)+1,DAY(L17))</f>
        <v>42156</v>
      </c>
    </row>
    <row r="19" spans="1:13" s="6" customFormat="1" ht="8.4499999999999993" customHeight="1" x14ac:dyDescent="0.3">
      <c r="A19" s="59"/>
      <c r="B19" s="64"/>
      <c r="C19" s="64"/>
      <c r="D19" s="59"/>
      <c r="E19" s="61"/>
      <c r="F19" s="65"/>
      <c r="G19" s="66"/>
      <c r="H19" s="70"/>
      <c r="L19" s="12">
        <f>DATE(YEAR(L18),MONTH(L18)+1,DAY(L18))</f>
        <v>42186</v>
      </c>
    </row>
    <row r="20" spans="1:13" s="6" customFormat="1" ht="16.899999999999999" x14ac:dyDescent="0.3">
      <c r="A20" s="59"/>
      <c r="B20" s="126">
        <f>L20</f>
        <v>42217</v>
      </c>
      <c r="C20" s="127"/>
      <c r="D20" s="59"/>
      <c r="E20" s="64"/>
      <c r="F20" s="126">
        <f>L21</f>
        <v>42248</v>
      </c>
      <c r="G20" s="127"/>
      <c r="H20" s="70"/>
      <c r="L20" s="12">
        <f t="shared" si="0"/>
        <v>42217</v>
      </c>
    </row>
    <row r="21" spans="1:13" s="6" customFormat="1" ht="8.4499999999999993" customHeight="1" x14ac:dyDescent="0.3">
      <c r="A21" s="59"/>
      <c r="B21" s="59"/>
      <c r="C21" s="59"/>
      <c r="D21" s="59"/>
      <c r="E21" s="61"/>
      <c r="F21" s="67"/>
      <c r="G21" s="63"/>
      <c r="H21" s="70"/>
      <c r="L21" s="12">
        <f t="shared" si="0"/>
        <v>42248</v>
      </c>
    </row>
    <row r="22" spans="1:13" s="6" customFormat="1" ht="16.5" x14ac:dyDescent="0.25">
      <c r="A22" s="59"/>
      <c r="B22" s="128">
        <f>L22</f>
        <v>42278</v>
      </c>
      <c r="C22" s="129"/>
      <c r="D22" s="59"/>
      <c r="E22" s="64"/>
      <c r="F22" s="126">
        <f>L23</f>
        <v>42309</v>
      </c>
      <c r="G22" s="127"/>
      <c r="H22" s="70"/>
      <c r="L22" s="12">
        <f t="shared" si="0"/>
        <v>42278</v>
      </c>
    </row>
    <row r="23" spans="1:13" s="6" customFormat="1" ht="8.4499999999999993" customHeight="1" x14ac:dyDescent="0.25">
      <c r="A23" s="59"/>
      <c r="B23" s="59"/>
      <c r="C23" s="59"/>
      <c r="D23" s="59"/>
      <c r="E23" s="61"/>
      <c r="F23" s="65"/>
      <c r="G23" s="66"/>
      <c r="H23" s="70"/>
      <c r="L23" s="12">
        <f t="shared" si="0"/>
        <v>42309</v>
      </c>
    </row>
    <row r="24" spans="1:13" s="6" customFormat="1" ht="16.5" x14ac:dyDescent="0.25">
      <c r="A24" s="59"/>
      <c r="B24" s="126">
        <f>L24</f>
        <v>42339</v>
      </c>
      <c r="C24" s="127"/>
      <c r="D24" s="59"/>
      <c r="E24" s="64"/>
      <c r="F24" s="126">
        <f>L25</f>
        <v>42370</v>
      </c>
      <c r="G24" s="127"/>
      <c r="H24" s="70"/>
      <c r="L24" s="12">
        <f t="shared" si="0"/>
        <v>42339</v>
      </c>
    </row>
    <row r="25" spans="1:13" s="6" customFormat="1" ht="8.4499999999999993" customHeight="1" x14ac:dyDescent="0.25">
      <c r="A25" s="59"/>
      <c r="B25" s="64"/>
      <c r="C25" s="64"/>
      <c r="D25" s="59"/>
      <c r="E25" s="61"/>
      <c r="F25" s="67"/>
      <c r="G25" s="63"/>
      <c r="H25" s="70"/>
      <c r="L25" s="12">
        <f t="shared" si="0"/>
        <v>42370</v>
      </c>
    </row>
    <row r="26" spans="1:13" s="6" customFormat="1" ht="16.5" x14ac:dyDescent="0.25">
      <c r="A26" s="59"/>
      <c r="B26" s="126">
        <f>L26</f>
        <v>42401</v>
      </c>
      <c r="C26" s="127"/>
      <c r="D26" s="59"/>
      <c r="E26" s="64"/>
      <c r="F26" s="126">
        <f>L27</f>
        <v>42430</v>
      </c>
      <c r="G26" s="127"/>
      <c r="H26" s="70"/>
      <c r="L26" s="12">
        <f t="shared" si="0"/>
        <v>42401</v>
      </c>
    </row>
    <row r="27" spans="1:13" s="6" customFormat="1" ht="8.4499999999999993" customHeight="1" x14ac:dyDescent="0.25">
      <c r="A27" s="68"/>
      <c r="B27" s="61"/>
      <c r="C27" s="61"/>
      <c r="D27" s="68"/>
      <c r="E27" s="69"/>
      <c r="F27" s="61"/>
      <c r="G27" s="61"/>
      <c r="H27" s="70"/>
      <c r="L27" s="12">
        <f>DATE(YEAR(L26),MONTH(L26)+1,DAY(L26))</f>
        <v>42430</v>
      </c>
    </row>
    <row r="28" spans="1:13" s="6" customFormat="1" ht="8.4499999999999993" customHeight="1" x14ac:dyDescent="0.3">
      <c r="A28" s="101"/>
      <c r="B28" s="102"/>
      <c r="C28" s="102"/>
      <c r="D28" s="101"/>
      <c r="E28" s="55"/>
      <c r="F28" s="103"/>
      <c r="G28" s="104"/>
      <c r="H28" s="105"/>
      <c r="L28" s="12"/>
    </row>
    <row r="29" spans="1:13" s="6" customFormat="1" ht="17.25" customHeight="1" x14ac:dyDescent="0.3">
      <c r="A29" s="106" t="s">
        <v>346</v>
      </c>
      <c r="B29" s="76"/>
      <c r="C29" s="76"/>
      <c r="D29" s="107"/>
      <c r="E29" s="76"/>
      <c r="F29" s="108"/>
      <c r="G29" s="77"/>
      <c r="H29" s="109"/>
      <c r="L29" s="12"/>
    </row>
    <row r="30" spans="1:13" s="6" customFormat="1" ht="13.5" customHeight="1" x14ac:dyDescent="0.25">
      <c r="A30" s="92">
        <v>1</v>
      </c>
      <c r="B30" s="86" t="s">
        <v>349</v>
      </c>
      <c r="C30" s="58"/>
      <c r="D30" s="85"/>
      <c r="E30" s="58"/>
      <c r="F30" s="110"/>
      <c r="G30" s="111"/>
      <c r="H30" s="112"/>
      <c r="L30" s="12"/>
    </row>
    <row r="31" spans="1:13" s="6" customFormat="1" ht="17.25" customHeight="1" x14ac:dyDescent="0.25">
      <c r="A31" s="102"/>
      <c r="B31" s="102" t="s">
        <v>348</v>
      </c>
      <c r="C31" s="102"/>
      <c r="D31" s="85"/>
      <c r="E31" s="58"/>
      <c r="F31" s="56"/>
      <c r="G31" s="58"/>
      <c r="H31" s="112"/>
      <c r="L31" s="12"/>
    </row>
    <row r="32" spans="1:13" s="6" customFormat="1" ht="14.25" customHeight="1" x14ac:dyDescent="0.25">
      <c r="A32" s="92">
        <v>2</v>
      </c>
      <c r="B32" s="84" t="s">
        <v>347</v>
      </c>
      <c r="C32" s="84"/>
      <c r="D32" s="85"/>
      <c r="E32" s="58"/>
      <c r="F32" s="58"/>
      <c r="G32" s="58"/>
      <c r="H32" s="112"/>
      <c r="L32" s="12"/>
    </row>
    <row r="33" spans="1:12" s="6" customFormat="1" ht="17.25" customHeight="1" x14ac:dyDescent="0.25">
      <c r="A33" s="92">
        <v>3</v>
      </c>
      <c r="B33" s="86" t="s">
        <v>350</v>
      </c>
      <c r="C33" s="58"/>
      <c r="D33" s="85"/>
      <c r="E33" s="58"/>
      <c r="F33" s="58"/>
      <c r="G33" s="58"/>
      <c r="H33" s="112"/>
      <c r="L33" s="12"/>
    </row>
    <row r="34" spans="1:12" s="6" customFormat="1" ht="12.75" customHeight="1" x14ac:dyDescent="0.25">
      <c r="A34" s="85"/>
      <c r="B34" s="84"/>
      <c r="C34" s="84"/>
      <c r="D34" s="85"/>
      <c r="E34" s="58"/>
      <c r="F34" s="58"/>
      <c r="G34" s="58"/>
      <c r="H34" s="112"/>
      <c r="L34" s="12"/>
    </row>
    <row r="35" spans="1:12" s="6" customFormat="1" ht="17.25" customHeight="1" x14ac:dyDescent="0.25">
      <c r="A35" s="78" t="s">
        <v>351</v>
      </c>
      <c r="B35" s="88"/>
      <c r="C35" s="88"/>
      <c r="D35" s="89"/>
      <c r="E35" s="88"/>
      <c r="F35" s="88"/>
      <c r="G35" s="88"/>
      <c r="H35" s="90"/>
      <c r="L35" s="12"/>
    </row>
    <row r="36" spans="1:12" s="6" customFormat="1" ht="15.75" customHeight="1" x14ac:dyDescent="0.25">
      <c r="A36" s="87">
        <v>1</v>
      </c>
      <c r="B36" s="86" t="s">
        <v>352</v>
      </c>
      <c r="C36" s="91"/>
      <c r="D36" s="87"/>
      <c r="E36" s="91"/>
      <c r="F36" s="91"/>
      <c r="G36" s="91"/>
      <c r="H36" s="57"/>
      <c r="L36" s="12"/>
    </row>
    <row r="37" spans="1:12" s="6" customFormat="1" ht="17.25" customHeight="1" x14ac:dyDescent="0.25">
      <c r="A37" s="87">
        <v>2</v>
      </c>
      <c r="B37" s="83" t="s">
        <v>347</v>
      </c>
      <c r="C37" s="84"/>
      <c r="D37" s="92"/>
      <c r="E37" s="91"/>
      <c r="F37" s="91"/>
      <c r="G37" s="91"/>
      <c r="H37" s="57"/>
      <c r="L37" s="12"/>
    </row>
    <row r="38" spans="1:12" s="6" customFormat="1" ht="17.25" customHeight="1" x14ac:dyDescent="0.25">
      <c r="A38" s="87">
        <v>3</v>
      </c>
      <c r="B38" s="86" t="s">
        <v>350</v>
      </c>
      <c r="C38" s="91"/>
      <c r="D38" s="92"/>
      <c r="E38" s="91"/>
      <c r="F38" s="91"/>
      <c r="G38" s="91"/>
      <c r="H38" s="57"/>
      <c r="L38" s="12"/>
    </row>
    <row r="39" spans="1:12" s="6" customFormat="1" ht="17.25" customHeight="1" x14ac:dyDescent="0.25">
      <c r="A39" s="87"/>
      <c r="B39" s="91"/>
      <c r="C39" s="91"/>
      <c r="D39" s="92"/>
      <c r="E39" s="91"/>
      <c r="F39" s="91"/>
      <c r="G39" s="91"/>
      <c r="H39" s="57"/>
      <c r="L39" s="12"/>
    </row>
    <row r="40" spans="1:12" s="6" customFormat="1" ht="14.25" hidden="1" customHeight="1" x14ac:dyDescent="0.3">
      <c r="A40" s="73"/>
      <c r="B40" s="74"/>
      <c r="C40" s="74"/>
      <c r="D40" s="75"/>
      <c r="E40" s="63"/>
      <c r="F40" s="63"/>
      <c r="G40" s="63"/>
      <c r="H40" s="71"/>
    </row>
    <row r="41" spans="1:12" ht="16.5" hidden="1" customHeight="1" x14ac:dyDescent="0.3">
      <c r="A41" s="9"/>
      <c r="B41" s="9"/>
      <c r="C41" s="72"/>
      <c r="D41" s="74"/>
      <c r="E41" s="74"/>
      <c r="F41" s="63"/>
      <c r="G41" s="63"/>
      <c r="H41" s="9"/>
      <c r="L41" s="6"/>
    </row>
    <row r="42" spans="1:12" ht="17.45" hidden="1" x14ac:dyDescent="0.3">
      <c r="A42" s="9"/>
      <c r="B42" s="9"/>
      <c r="C42" s="9"/>
      <c r="D42" s="9"/>
      <c r="E42" s="9"/>
      <c r="F42" s="63"/>
      <c r="G42" s="63"/>
      <c r="H42" s="9"/>
      <c r="L42" s="6"/>
    </row>
    <row r="43" spans="1:12" ht="21" hidden="1" x14ac:dyDescent="0.3">
      <c r="F43" s="17"/>
      <c r="G43" s="7"/>
      <c r="L43" s="6"/>
    </row>
    <row r="44" spans="1:12" ht="21" hidden="1" x14ac:dyDescent="0.3">
      <c r="F44" s="17"/>
      <c r="G44" s="7"/>
      <c r="L44" s="6"/>
    </row>
    <row r="45" spans="1:12" ht="21" hidden="1" x14ac:dyDescent="0.3">
      <c r="F45" s="17"/>
      <c r="G45" s="7"/>
      <c r="L45" s="6"/>
    </row>
    <row r="46" spans="1:12" ht="17.45" hidden="1" x14ac:dyDescent="0.3">
      <c r="F46" s="45"/>
      <c r="G46" s="8"/>
      <c r="L46" s="6"/>
    </row>
    <row r="47" spans="1:12" ht="17.45" hidden="1" x14ac:dyDescent="0.3">
      <c r="L47" s="6"/>
    </row>
    <row r="48" spans="1:12" ht="17.45" hidden="1" x14ac:dyDescent="0.3">
      <c r="L48" s="6"/>
    </row>
    <row r="49" spans="12:12" ht="17.45" hidden="1" x14ac:dyDescent="0.3">
      <c r="L49" s="6"/>
    </row>
    <row r="50" spans="12:12" ht="17.45" hidden="1" x14ac:dyDescent="0.3">
      <c r="L50" s="6"/>
    </row>
    <row r="51" spans="12:12" ht="17.45" hidden="1" x14ac:dyDescent="0.3">
      <c r="L51" s="6"/>
    </row>
    <row r="52" spans="12:12" ht="17.45" hidden="1" x14ac:dyDescent="0.3">
      <c r="L52" s="6"/>
    </row>
    <row r="53" spans="12:12" ht="17.45" hidden="1" x14ac:dyDescent="0.3"/>
    <row r="54" spans="12:12" ht="17.45" hidden="1" x14ac:dyDescent="0.3"/>
    <row r="55" spans="12:12" ht="17.45" hidden="1" x14ac:dyDescent="0.3"/>
    <row r="56" spans="12:12" ht="17.45" hidden="1" x14ac:dyDescent="0.3"/>
    <row r="57" spans="12:12" ht="17.45" hidden="1" x14ac:dyDescent="0.3"/>
    <row r="58" spans="12:12" ht="17.45" hidden="1" x14ac:dyDescent="0.3"/>
    <row r="59" spans="12:12" ht="17.45" hidden="1" x14ac:dyDescent="0.3"/>
    <row r="60" spans="12:12" ht="17.45" hidden="1" x14ac:dyDescent="0.3"/>
    <row r="61" spans="12:12" ht="17.45" hidden="1" x14ac:dyDescent="0.3"/>
    <row r="62" spans="12:12" ht="17.45" hidden="1" x14ac:dyDescent="0.3"/>
    <row r="63" spans="12:12" ht="17.45" hidden="1" x14ac:dyDescent="0.3"/>
    <row r="64" spans="12:12" ht="17.45" hidden="1" x14ac:dyDescent="0.3"/>
    <row r="65" ht="17.45" hidden="1" x14ac:dyDescent="0.3"/>
    <row r="66" ht="17.45" hidden="1" x14ac:dyDescent="0.3"/>
    <row r="67" ht="17.45" hidden="1" x14ac:dyDescent="0.3"/>
    <row r="68" ht="17.45" hidden="1" x14ac:dyDescent="0.3"/>
    <row r="69" ht="17.45" hidden="1" x14ac:dyDescent="0.3"/>
    <row r="70" ht="17.45" hidden="1" x14ac:dyDescent="0.3"/>
    <row r="71" ht="17.45" hidden="1" x14ac:dyDescent="0.3"/>
    <row r="72" ht="17.45" hidden="1" x14ac:dyDescent="0.3"/>
    <row r="73" ht="17.45" hidden="1" x14ac:dyDescent="0.3"/>
    <row r="74" ht="17.45" hidden="1" x14ac:dyDescent="0.3"/>
    <row r="75" ht="17.45" hidden="1" x14ac:dyDescent="0.3"/>
    <row r="76" ht="17.45" hidden="1" x14ac:dyDescent="0.3"/>
    <row r="77" ht="17.45" hidden="1" x14ac:dyDescent="0.3"/>
    <row r="78" ht="17.45" hidden="1" x14ac:dyDescent="0.3"/>
    <row r="79" ht="17.45" hidden="1" x14ac:dyDescent="0.3"/>
    <row r="80" ht="17.45" hidden="1" x14ac:dyDescent="0.3"/>
    <row r="81" ht="17.45" hidden="1" x14ac:dyDescent="0.3"/>
    <row r="82" ht="17.45" hidden="1" x14ac:dyDescent="0.3"/>
    <row r="83" ht="17.45" hidden="1" x14ac:dyDescent="0.3"/>
    <row r="84" ht="17.45" hidden="1" x14ac:dyDescent="0.3"/>
    <row r="85" ht="17.45" hidden="1" x14ac:dyDescent="0.3"/>
    <row r="86" ht="17.45" hidden="1" x14ac:dyDescent="0.3"/>
    <row r="87" ht="17.45" hidden="1" x14ac:dyDescent="0.3"/>
    <row r="88" ht="17.45" hidden="1" x14ac:dyDescent="0.3"/>
    <row r="89" ht="17.45" hidden="1" x14ac:dyDescent="0.3"/>
    <row r="90" ht="17.45" hidden="1" x14ac:dyDescent="0.3"/>
    <row r="91" ht="17.45" hidden="1" x14ac:dyDescent="0.3"/>
    <row r="92" ht="17.45" hidden="1" x14ac:dyDescent="0.3"/>
    <row r="93" ht="17.45" hidden="1" x14ac:dyDescent="0.3"/>
    <row r="94" ht="17.45" hidden="1" x14ac:dyDescent="0.3"/>
    <row r="95" ht="17.45" hidden="1" x14ac:dyDescent="0.3"/>
    <row r="96" ht="17.45" hidden="1" x14ac:dyDescent="0.3"/>
    <row r="97" spans="1:12" ht="17.45" hidden="1" x14ac:dyDescent="0.3"/>
    <row r="98" spans="1:12" ht="17.45" hidden="1" x14ac:dyDescent="0.3"/>
    <row r="99" spans="1:12" ht="17.45" hidden="1" x14ac:dyDescent="0.3"/>
    <row r="100" spans="1:12" ht="17.45" hidden="1" x14ac:dyDescent="0.3">
      <c r="A100" s="9">
        <v>2015</v>
      </c>
      <c r="B100" s="15"/>
      <c r="C100" s="15"/>
      <c r="H100" s="13">
        <v>42095</v>
      </c>
      <c r="I100" s="9"/>
      <c r="J100" s="9"/>
      <c r="K100" s="9" t="s">
        <v>149</v>
      </c>
      <c r="L100" s="9" t="s">
        <v>153</v>
      </c>
    </row>
    <row r="101" spans="1:12" ht="17.45" hidden="1" x14ac:dyDescent="0.3">
      <c r="A101" s="9">
        <f>A100+1</f>
        <v>2016</v>
      </c>
      <c r="B101" s="15"/>
      <c r="C101" s="15"/>
      <c r="D101" s="9"/>
      <c r="E101" s="9"/>
      <c r="H101" s="14">
        <f>DATE(YEAR(H100),MONTH(H100)+1,DAY(H100))</f>
        <v>42125</v>
      </c>
      <c r="I101" s="9"/>
      <c r="J101" s="9"/>
      <c r="K101" s="9" t="s">
        <v>148</v>
      </c>
      <c r="L101" s="9" t="s">
        <v>150</v>
      </c>
    </row>
    <row r="102" spans="1:12" ht="17.45" hidden="1" x14ac:dyDescent="0.3">
      <c r="A102" s="9"/>
      <c r="B102" s="15"/>
      <c r="C102" s="15"/>
      <c r="D102" s="9"/>
      <c r="E102" s="9" t="s">
        <v>345</v>
      </c>
      <c r="H102" s="14">
        <f t="shared" ref="H102:H111" si="1">DATE(YEAR(H101),MONTH(H101)+1,DAY(H101))</f>
        <v>42156</v>
      </c>
      <c r="I102" s="9"/>
      <c r="J102" s="9"/>
      <c r="K102" s="9" t="s">
        <v>154</v>
      </c>
      <c r="L102" s="9" t="s">
        <v>151</v>
      </c>
    </row>
    <row r="103" spans="1:12" ht="17.45" hidden="1" x14ac:dyDescent="0.3">
      <c r="A103" s="9"/>
      <c r="B103" s="15"/>
      <c r="C103" s="15"/>
      <c r="D103" s="9"/>
      <c r="E103" s="9"/>
      <c r="H103" s="14">
        <f t="shared" si="1"/>
        <v>42186</v>
      </c>
      <c r="I103" s="9"/>
      <c r="J103" s="9"/>
      <c r="K103" s="9" t="s">
        <v>147</v>
      </c>
      <c r="L103" s="9" t="s">
        <v>152</v>
      </c>
    </row>
    <row r="104" spans="1:12" ht="17.45" hidden="1" x14ac:dyDescent="0.3">
      <c r="A104" s="9"/>
      <c r="B104" s="15"/>
      <c r="C104" s="15"/>
      <c r="D104" s="9"/>
      <c r="E104" s="9"/>
      <c r="H104" s="14">
        <f t="shared" si="1"/>
        <v>42217</v>
      </c>
      <c r="I104" s="9"/>
      <c r="J104" s="9"/>
      <c r="K104" s="9"/>
      <c r="L104" s="9"/>
    </row>
    <row r="105" spans="1:12" ht="17.45" hidden="1" x14ac:dyDescent="0.3">
      <c r="A105" s="9"/>
      <c r="B105" s="15"/>
      <c r="C105" s="15"/>
      <c r="D105" s="9"/>
      <c r="E105" s="9"/>
      <c r="H105" s="14">
        <f t="shared" si="1"/>
        <v>42248</v>
      </c>
      <c r="I105" s="9"/>
      <c r="J105" s="9"/>
      <c r="K105" s="9"/>
      <c r="L105" s="9"/>
    </row>
    <row r="106" spans="1:12" ht="17.45" hidden="1" x14ac:dyDescent="0.3">
      <c r="A106" s="9"/>
      <c r="B106" s="15"/>
      <c r="C106" s="15"/>
      <c r="D106" s="9"/>
      <c r="E106" s="9"/>
      <c r="F106" s="9"/>
      <c r="G106" s="9"/>
      <c r="H106" s="14">
        <f t="shared" si="1"/>
        <v>42278</v>
      </c>
      <c r="I106" s="9"/>
      <c r="J106" s="9"/>
      <c r="K106" s="9"/>
      <c r="L106" s="9"/>
    </row>
    <row r="107" spans="1:12" ht="17.45" hidden="1" x14ac:dyDescent="0.3">
      <c r="A107" s="9"/>
      <c r="B107" s="15"/>
      <c r="C107" s="15"/>
      <c r="D107" s="9"/>
      <c r="E107" s="9"/>
      <c r="F107" s="9" t="s">
        <v>344</v>
      </c>
      <c r="G107" s="9"/>
      <c r="H107" s="14">
        <f t="shared" si="1"/>
        <v>42309</v>
      </c>
      <c r="I107" s="9"/>
      <c r="J107" s="9"/>
      <c r="K107" s="9"/>
      <c r="L107" s="9"/>
    </row>
    <row r="108" spans="1:12" ht="17.45" hidden="1" x14ac:dyDescent="0.3">
      <c r="A108" s="9"/>
      <c r="B108" s="15"/>
      <c r="C108" s="15"/>
      <c r="D108" s="9"/>
      <c r="E108" s="9"/>
      <c r="F108" s="9"/>
      <c r="G108" s="9"/>
      <c r="H108" s="14">
        <f t="shared" si="1"/>
        <v>42339</v>
      </c>
      <c r="I108" s="9"/>
      <c r="J108" s="9"/>
      <c r="K108" s="9"/>
      <c r="L108" s="9"/>
    </row>
    <row r="109" spans="1:12" ht="17.45" hidden="1" x14ac:dyDescent="0.3">
      <c r="A109" s="9"/>
      <c r="B109" s="15"/>
      <c r="C109" s="15"/>
      <c r="D109" s="9"/>
      <c r="E109" s="9"/>
      <c r="F109" s="9"/>
      <c r="G109" s="9"/>
      <c r="H109" s="14">
        <f t="shared" si="1"/>
        <v>42370</v>
      </c>
      <c r="I109" s="9"/>
      <c r="J109" s="9"/>
      <c r="K109" s="9"/>
      <c r="L109" s="9"/>
    </row>
    <row r="110" spans="1:12" ht="17.45" hidden="1" x14ac:dyDescent="0.3">
      <c r="A110" s="9"/>
      <c r="B110" s="15"/>
      <c r="C110" s="15"/>
      <c r="D110" s="9"/>
      <c r="E110" s="9"/>
      <c r="F110" s="9"/>
      <c r="G110" s="9"/>
      <c r="H110" s="14">
        <f t="shared" si="1"/>
        <v>42401</v>
      </c>
      <c r="I110" s="9"/>
      <c r="J110" s="9"/>
      <c r="K110" s="9" t="str">
        <f>IF(D6="","",VLOOKUP(D6,K100:L109,2))</f>
        <v/>
      </c>
      <c r="L110" s="9"/>
    </row>
    <row r="111" spans="1:12" ht="17.45" hidden="1" x14ac:dyDescent="0.3">
      <c r="A111" s="9"/>
      <c r="B111" s="15"/>
      <c r="C111" s="15"/>
      <c r="D111" s="9"/>
      <c r="E111" s="9"/>
      <c r="F111" s="9"/>
      <c r="G111" s="9"/>
      <c r="H111" s="14">
        <f t="shared" si="1"/>
        <v>42430</v>
      </c>
      <c r="I111" s="9"/>
      <c r="J111" s="9"/>
      <c r="K111" s="9" t="str">
        <f>K110&amp;", "&amp;D8</f>
        <v xml:space="preserve">, </v>
      </c>
      <c r="L111" s="9"/>
    </row>
    <row r="112" spans="1:12" ht="17.45" hidden="1" x14ac:dyDescent="0.3">
      <c r="A112" s="9"/>
      <c r="B112" s="15"/>
      <c r="C112" s="15"/>
      <c r="D112" s="9"/>
      <c r="E112" s="9"/>
      <c r="F112" s="9"/>
      <c r="G112" s="9"/>
      <c r="H112" s="9"/>
      <c r="I112" s="9"/>
      <c r="J112" s="9"/>
      <c r="K112" s="9"/>
      <c r="L112" s="9"/>
    </row>
    <row r="113" spans="1:8" ht="17.45" hidden="1" x14ac:dyDescent="0.3">
      <c r="B113" s="16"/>
      <c r="C113" s="16"/>
      <c r="D113" s="9"/>
      <c r="E113" s="9"/>
      <c r="F113" s="9"/>
      <c r="G113" s="9"/>
    </row>
    <row r="114" spans="1:8" ht="17.45" hidden="1" x14ac:dyDescent="0.3">
      <c r="B114" s="16"/>
      <c r="C114" s="16"/>
      <c r="F114" s="9"/>
      <c r="G114" s="9"/>
    </row>
    <row r="115" spans="1:8" ht="17.45" hidden="1" x14ac:dyDescent="0.3">
      <c r="B115" s="16"/>
      <c r="C115" s="16"/>
      <c r="F115" s="9"/>
      <c r="G115" s="9"/>
    </row>
    <row r="116" spans="1:8" ht="17.45" hidden="1" x14ac:dyDescent="0.3">
      <c r="B116" s="16"/>
      <c r="C116" s="16"/>
      <c r="F116" s="9"/>
      <c r="G116" s="9"/>
    </row>
    <row r="117" spans="1:8" ht="17.45" hidden="1" x14ac:dyDescent="0.3">
      <c r="F117" s="9"/>
      <c r="G117" s="9"/>
    </row>
    <row r="118" spans="1:8" ht="17.45" hidden="1" x14ac:dyDescent="0.3">
      <c r="F118" s="9"/>
      <c r="G118" s="9"/>
    </row>
    <row r="119" spans="1:8" x14ac:dyDescent="0.25">
      <c r="A119" s="50"/>
      <c r="B119" s="50"/>
      <c r="C119" s="50"/>
      <c r="D119" s="50"/>
      <c r="E119" s="50"/>
      <c r="F119" s="50"/>
      <c r="G119" s="50"/>
      <c r="H119" s="50"/>
    </row>
  </sheetData>
  <sheetProtection password="CF7A" sheet="1" objects="1" scenarios="1" formatColumns="0"/>
  <mergeCells count="19">
    <mergeCell ref="D13:G13"/>
    <mergeCell ref="B16:C16"/>
    <mergeCell ref="F16:G16"/>
    <mergeCell ref="B18:C18"/>
    <mergeCell ref="F18:G18"/>
    <mergeCell ref="A1:H1"/>
    <mergeCell ref="D4:G4"/>
    <mergeCell ref="D6:G6"/>
    <mergeCell ref="D8:G8"/>
    <mergeCell ref="D11:G11"/>
    <mergeCell ref="A2:H2"/>
    <mergeCell ref="B26:C26"/>
    <mergeCell ref="F26:G26"/>
    <mergeCell ref="B20:C20"/>
    <mergeCell ref="F20:G20"/>
    <mergeCell ref="B22:C22"/>
    <mergeCell ref="F22:G22"/>
    <mergeCell ref="B24:C24"/>
    <mergeCell ref="F24:G24"/>
  </mergeCells>
  <dataValidations count="3">
    <dataValidation type="list" allowBlank="1" showInputMessage="1" showErrorMessage="1" sqref="H11 D4">
      <formula1>"Veterinary Assistant Surgeon, Veterinary Surgeon"</formula1>
    </dataValidation>
    <dataValidation type="list" allowBlank="1" showInputMessage="1" showErrorMessage="1" sqref="D6">
      <formula1>"Rural Veterinary Dispensary, Veterinary Dispensary, Veterinary Hospital, Clinician Centre"</formula1>
    </dataValidation>
    <dataValidation type="list" allowBlank="1" showInputMessage="1" showErrorMessage="1" sqref="D11:G11">
      <formula1>"The Assistant Director, The Joint Director"</formula1>
    </dataValidation>
  </dataValidations>
  <hyperlinks>
    <hyperlink ref="F16:G16" location="May!F5" display="May!F5"/>
    <hyperlink ref="B18:C18" location="Jun!F5" display="Jun!F5"/>
    <hyperlink ref="F18:G18" location="Jul!F5" display="Jul!F5"/>
    <hyperlink ref="B20:C20" location="Aug!F5" display="Aug!F5"/>
    <hyperlink ref="F20:G20" location="Sep!F5" display="Sep!F5"/>
    <hyperlink ref="B22:C22" location="Oct!F5" display="Oct!F5"/>
    <hyperlink ref="F22:G22" location="Nov!F5" display="Nov!F5"/>
    <hyperlink ref="B24:C24" location="Dec!F5" display="Dec!F5"/>
    <hyperlink ref="F24:G24" location="Jan!F5" display="Jan!F5"/>
    <hyperlink ref="B26:C26" location="Feb!F5" display="Feb!F5"/>
    <hyperlink ref="F26:G26" location="Mar!F5" display="Mar!F5"/>
    <hyperlink ref="B16:C16" location="Apr!F5" display="Apr!F5"/>
  </hyperlink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topLeftCell="C1" workbookViewId="0">
      <selection activeCell="F5" sqref="F5"/>
    </sheetView>
  </sheetViews>
  <sheetFormatPr defaultColWidth="0" defaultRowHeight="0" customHeight="1" zeroHeight="1" x14ac:dyDescent="0.2"/>
  <cols>
    <col min="1" max="1" width="4.2851562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tr">
        <f>Apr!A1</f>
        <v>Receipts and Stock Position of Medicines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H2" s="47" t="s">
        <v>474</v>
      </c>
      <c r="I2" s="135">
        <f>Home!L24</f>
        <v>42339</v>
      </c>
    </row>
    <row r="3" spans="1:9" ht="9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43" t="s">
        <v>332</v>
      </c>
      <c r="B4" s="43" t="s">
        <v>2</v>
      </c>
      <c r="C4" s="43" t="s">
        <v>3</v>
      </c>
      <c r="D4" s="43" t="s">
        <v>338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s="4" customFormat="1" ht="16.5" customHeight="1" thickTop="1" x14ac:dyDescent="0.2">
      <c r="A5" s="18">
        <f>Apr!A5</f>
        <v>1</v>
      </c>
      <c r="B5" s="19" t="str">
        <f>Apr!B5</f>
        <v>A3</v>
      </c>
      <c r="C5" s="19" t="str">
        <f>Apr!C5</f>
        <v>Rabies Veterinary Vaccine Inactivated IP</v>
      </c>
      <c r="D5" s="19" t="str">
        <f>Apr!D5</f>
        <v>Single Dose</v>
      </c>
      <c r="E5" s="18">
        <f>Nov!I5</f>
        <v>0</v>
      </c>
      <c r="F5" s="20"/>
      <c r="G5" s="21">
        <f>E5+F5</f>
        <v>0</v>
      </c>
      <c r="H5" s="20"/>
      <c r="I5" s="21">
        <f t="shared" ref="I5" si="0">G5-H5</f>
        <v>0</v>
      </c>
    </row>
    <row r="6" spans="1:9" s="4" customFormat="1" ht="16.5" customHeight="1" x14ac:dyDescent="0.2">
      <c r="A6" s="22">
        <f>Apr!A6</f>
        <v>2</v>
      </c>
      <c r="B6" s="23" t="str">
        <f>Apr!B6</f>
        <v>D4</v>
      </c>
      <c r="C6" s="24" t="str">
        <f>Apr!C6</f>
        <v>Boric Acid IP</v>
      </c>
      <c r="D6" s="24" t="str">
        <f>Apr!D6</f>
        <v>500 gms</v>
      </c>
      <c r="E6" s="22">
        <f>Nov!I6</f>
        <v>0</v>
      </c>
      <c r="F6" s="25"/>
      <c r="G6" s="26">
        <f>E6+F6</f>
        <v>0</v>
      </c>
      <c r="H6" s="25"/>
      <c r="I6" s="26">
        <f t="shared" ref="I6" si="1">G6-H6</f>
        <v>0</v>
      </c>
    </row>
    <row r="7" spans="1:9" s="4" customFormat="1" ht="16.5" customHeight="1" x14ac:dyDescent="0.2">
      <c r="A7" s="22">
        <f>Apr!A7</f>
        <v>3</v>
      </c>
      <c r="B7" s="23" t="str">
        <f>Apr!B7</f>
        <v>D5</v>
      </c>
      <c r="C7" s="24" t="str">
        <f>Apr!C7</f>
        <v>Chirrhatta Powder</v>
      </c>
      <c r="D7" s="24" t="str">
        <f>Apr!D7</f>
        <v>1 kg</v>
      </c>
      <c r="E7" s="22">
        <f>Nov!I7</f>
        <v>0</v>
      </c>
      <c r="F7" s="28"/>
      <c r="G7" s="26">
        <f t="shared" ref="G7:G70" si="2">E7+F7</f>
        <v>0</v>
      </c>
      <c r="H7" s="28"/>
      <c r="I7" s="26">
        <f t="shared" ref="I7:I70" si="3">G7-H7</f>
        <v>0</v>
      </c>
    </row>
    <row r="8" spans="1:9" s="4" customFormat="1" ht="16.5" customHeight="1" x14ac:dyDescent="0.2">
      <c r="A8" s="22">
        <f>Apr!A8</f>
        <v>4</v>
      </c>
      <c r="B8" s="23" t="str">
        <f>Apr!B8</f>
        <v>D8</v>
      </c>
      <c r="C8" s="24" t="str">
        <f>Apr!C8</f>
        <v>Light Kaolin IP</v>
      </c>
      <c r="D8" s="24" t="str">
        <f>Apr!D8</f>
        <v>1 kg</v>
      </c>
      <c r="E8" s="22">
        <f>Nov!I8</f>
        <v>0</v>
      </c>
      <c r="F8" s="29"/>
      <c r="G8" s="26">
        <f t="shared" si="2"/>
        <v>0</v>
      </c>
      <c r="H8" s="29"/>
      <c r="I8" s="26">
        <f t="shared" si="3"/>
        <v>0</v>
      </c>
    </row>
    <row r="9" spans="1:9" s="4" customFormat="1" ht="16.5" customHeight="1" x14ac:dyDescent="0.2">
      <c r="A9" s="22">
        <f>Apr!A9</f>
        <v>5</v>
      </c>
      <c r="B9" s="23" t="str">
        <f>Apr!B9</f>
        <v>D11</v>
      </c>
      <c r="C9" s="24" t="str">
        <f>Apr!C9</f>
        <v>Pichorhiza Powder IP</v>
      </c>
      <c r="D9" s="24" t="str">
        <f>Apr!D9</f>
        <v>1 kg</v>
      </c>
      <c r="E9" s="22">
        <f>Nov!I9</f>
        <v>0</v>
      </c>
      <c r="F9" s="28"/>
      <c r="G9" s="26">
        <f t="shared" si="2"/>
        <v>0</v>
      </c>
      <c r="H9" s="28"/>
      <c r="I9" s="26">
        <f t="shared" si="3"/>
        <v>0</v>
      </c>
    </row>
    <row r="10" spans="1:9" s="4" customFormat="1" ht="16.5" customHeight="1" x14ac:dyDescent="0.2">
      <c r="A10" s="22">
        <f>Apr!A10</f>
        <v>6</v>
      </c>
      <c r="B10" s="23" t="str">
        <f>Apr!B10</f>
        <v>D12</v>
      </c>
      <c r="C10" s="24" t="str">
        <f>Apr!C10</f>
        <v>Potassium Permanganate IP</v>
      </c>
      <c r="D10" s="24" t="str">
        <f>Apr!D10</f>
        <v>500 gms</v>
      </c>
      <c r="E10" s="22">
        <f>Nov!I10</f>
        <v>0</v>
      </c>
      <c r="F10" s="29"/>
      <c r="G10" s="26">
        <f t="shared" si="2"/>
        <v>0</v>
      </c>
      <c r="H10" s="29"/>
      <c r="I10" s="26">
        <f t="shared" si="3"/>
        <v>0</v>
      </c>
    </row>
    <row r="11" spans="1:9" s="4" customFormat="1" ht="16.5" customHeight="1" x14ac:dyDescent="0.2">
      <c r="A11" s="22">
        <f>Apr!A11</f>
        <v>7</v>
      </c>
      <c r="B11" s="23" t="str">
        <f>Apr!B11</f>
        <v>D13</v>
      </c>
      <c r="C11" s="24" t="str">
        <f>Apr!C11</f>
        <v>Sodium Bicarbonate IP</v>
      </c>
      <c r="D11" s="24" t="str">
        <f>Apr!D11</f>
        <v>500 gms</v>
      </c>
      <c r="E11" s="22">
        <f>Nov!I11</f>
        <v>0</v>
      </c>
      <c r="F11" s="28"/>
      <c r="G11" s="26">
        <f t="shared" si="2"/>
        <v>0</v>
      </c>
      <c r="H11" s="28"/>
      <c r="I11" s="26">
        <f t="shared" si="3"/>
        <v>0</v>
      </c>
    </row>
    <row r="12" spans="1:9" s="4" customFormat="1" ht="16.5" customHeight="1" x14ac:dyDescent="0.2">
      <c r="A12" s="22">
        <f>Apr!A12</f>
        <v>8</v>
      </c>
      <c r="B12" s="23" t="str">
        <f>Apr!B12</f>
        <v>D15</v>
      </c>
      <c r="C12" s="24" t="str">
        <f>Apr!C12</f>
        <v>Formaldehyde IP</v>
      </c>
      <c r="D12" s="24" t="str">
        <f>Apr!D12</f>
        <v>1 Ltr</v>
      </c>
      <c r="E12" s="22">
        <f>Nov!I12</f>
        <v>0</v>
      </c>
      <c r="F12" s="29"/>
      <c r="G12" s="26">
        <f t="shared" si="2"/>
        <v>0</v>
      </c>
      <c r="H12" s="29"/>
      <c r="I12" s="26">
        <f t="shared" si="3"/>
        <v>0</v>
      </c>
    </row>
    <row r="13" spans="1:9" s="4" customFormat="1" ht="16.5" customHeight="1" x14ac:dyDescent="0.2">
      <c r="A13" s="22">
        <f>Apr!A13</f>
        <v>9</v>
      </c>
      <c r="B13" s="23" t="str">
        <f>Apr!B13</f>
        <v>D17</v>
      </c>
      <c r="C13" s="24" t="str">
        <f>Apr!C13</f>
        <v>Glycerin IP</v>
      </c>
      <c r="D13" s="24" t="str">
        <f>Apr!D13</f>
        <v>500 gms</v>
      </c>
      <c r="E13" s="22">
        <f>Nov!I13</f>
        <v>0</v>
      </c>
      <c r="F13" s="28"/>
      <c r="G13" s="26">
        <f t="shared" si="2"/>
        <v>0</v>
      </c>
      <c r="H13" s="28"/>
      <c r="I13" s="26">
        <f t="shared" si="3"/>
        <v>0</v>
      </c>
    </row>
    <row r="14" spans="1:9" s="4" customFormat="1" ht="16.5" customHeight="1" x14ac:dyDescent="0.2">
      <c r="A14" s="114">
        <f>Apr!A14</f>
        <v>10</v>
      </c>
      <c r="B14" s="119" t="str">
        <f>Apr!B14</f>
        <v>D18</v>
      </c>
      <c r="C14" s="115" t="str">
        <f>Apr!C14</f>
        <v>Liquid Paraffin IP</v>
      </c>
      <c r="D14" s="115" t="str">
        <f>Apr!D14</f>
        <v>1 Ltr</v>
      </c>
      <c r="E14" s="114">
        <f>Nov!I14</f>
        <v>0</v>
      </c>
      <c r="F14" s="122"/>
      <c r="G14" s="118">
        <f t="shared" si="2"/>
        <v>0</v>
      </c>
      <c r="H14" s="122"/>
      <c r="I14" s="118">
        <f t="shared" si="3"/>
        <v>0</v>
      </c>
    </row>
    <row r="15" spans="1:9" s="4" customFormat="1" ht="16.5" customHeight="1" x14ac:dyDescent="0.2">
      <c r="A15" s="22">
        <f>Apr!A15</f>
        <v>11</v>
      </c>
      <c r="B15" s="23" t="str">
        <f>Apr!B15</f>
        <v>D19</v>
      </c>
      <c r="C15" s="24" t="str">
        <f>Apr!C15</f>
        <v>Tincture Iodine IP 66</v>
      </c>
      <c r="D15" s="24" t="str">
        <f>Apr!D15</f>
        <v>500 ml</v>
      </c>
      <c r="E15" s="22">
        <f>Nov!I15</f>
        <v>0</v>
      </c>
      <c r="F15" s="29"/>
      <c r="G15" s="26">
        <f t="shared" si="2"/>
        <v>0</v>
      </c>
      <c r="H15" s="29"/>
      <c r="I15" s="26">
        <f t="shared" si="3"/>
        <v>0</v>
      </c>
    </row>
    <row r="16" spans="1:9" s="4" customFormat="1" ht="16.5" customHeight="1" x14ac:dyDescent="0.2">
      <c r="A16" s="22">
        <f>Apr!A16</f>
        <v>12</v>
      </c>
      <c r="B16" s="23" t="str">
        <f>Apr!B16</f>
        <v>D20</v>
      </c>
      <c r="C16" s="24" t="str">
        <f>Apr!C16</f>
        <v>Compound Benzoin Tincture IP</v>
      </c>
      <c r="D16" s="24" t="str">
        <f>Apr!D16</f>
        <v>500 ml</v>
      </c>
      <c r="E16" s="22">
        <f>Nov!I16</f>
        <v>0</v>
      </c>
      <c r="F16" s="32"/>
      <c r="G16" s="26">
        <f t="shared" si="2"/>
        <v>0</v>
      </c>
      <c r="H16" s="32"/>
      <c r="I16" s="26">
        <f t="shared" si="3"/>
        <v>0</v>
      </c>
    </row>
    <row r="17" spans="1:9" s="4" customFormat="1" ht="16.5" customHeight="1" x14ac:dyDescent="0.2">
      <c r="A17" s="22">
        <f>Apr!A17</f>
        <v>13</v>
      </c>
      <c r="B17" s="23" t="str">
        <f>Apr!B17</f>
        <v>D21</v>
      </c>
      <c r="C17" s="24" t="str">
        <f>Apr!C17</f>
        <v>Povidone Iodine 5% Solution IP</v>
      </c>
      <c r="D17" s="24" t="str">
        <f>Apr!D17</f>
        <v>500 ml Bottle</v>
      </c>
      <c r="E17" s="22">
        <f>Nov!I17</f>
        <v>0</v>
      </c>
      <c r="F17" s="125"/>
      <c r="G17" s="26">
        <f t="shared" si="2"/>
        <v>0</v>
      </c>
      <c r="H17" s="125"/>
      <c r="I17" s="26">
        <f t="shared" si="3"/>
        <v>0</v>
      </c>
    </row>
    <row r="18" spans="1:9" s="4" customFormat="1" ht="16.5" customHeight="1" x14ac:dyDescent="0.2">
      <c r="A18" s="22">
        <f>Apr!A18</f>
        <v>14</v>
      </c>
      <c r="B18" s="23" t="str">
        <f>Apr!B18</f>
        <v>D22</v>
      </c>
      <c r="C18" s="24" t="str">
        <f>Apr!C18</f>
        <v>Povidone Iodine Ointment USP</v>
      </c>
      <c r="D18" s="24" t="str">
        <f>Apr!D18</f>
        <v>500 gms</v>
      </c>
      <c r="E18" s="22">
        <f>Nov!I18</f>
        <v>0</v>
      </c>
      <c r="F18" s="25"/>
      <c r="G18" s="26">
        <f t="shared" si="2"/>
        <v>0</v>
      </c>
      <c r="H18" s="25"/>
      <c r="I18" s="26">
        <f t="shared" si="3"/>
        <v>0</v>
      </c>
    </row>
    <row r="19" spans="1:9" s="4" customFormat="1" ht="16.5" customHeight="1" x14ac:dyDescent="0.2">
      <c r="A19" s="22">
        <f>Apr!A19</f>
        <v>15</v>
      </c>
      <c r="B19" s="23" t="str">
        <f>Apr!B19</f>
        <v>D23</v>
      </c>
      <c r="C19" s="24" t="str">
        <f>Apr!C19</f>
        <v>White Soft Paraffin IP</v>
      </c>
      <c r="D19" s="24" t="str">
        <f>Apr!D19</f>
        <v>1 kg</v>
      </c>
      <c r="E19" s="22">
        <f>Nov!I19</f>
        <v>0</v>
      </c>
      <c r="F19" s="37"/>
      <c r="G19" s="26">
        <f t="shared" si="2"/>
        <v>0</v>
      </c>
      <c r="H19" s="37"/>
      <c r="I19" s="26">
        <f t="shared" si="3"/>
        <v>0</v>
      </c>
    </row>
    <row r="20" spans="1:9" s="4" customFormat="1" ht="16.5" customHeight="1" x14ac:dyDescent="0.2">
      <c r="A20" s="22">
        <f>Apr!A20</f>
        <v>16</v>
      </c>
      <c r="B20" s="23" t="str">
        <f>Apr!B20</f>
        <v>D25</v>
      </c>
      <c r="C20" s="24" t="str">
        <f>Apr!C20</f>
        <v>Tincture Cardamum Compound IP 66</v>
      </c>
      <c r="D20" s="24" t="str">
        <f>Apr!D20</f>
        <v>500 ml</v>
      </c>
      <c r="E20" s="22">
        <f>Nov!I20</f>
        <v>0</v>
      </c>
      <c r="F20" s="37"/>
      <c r="G20" s="26">
        <f t="shared" si="2"/>
        <v>0</v>
      </c>
      <c r="H20" s="37"/>
      <c r="I20" s="26">
        <f t="shared" si="3"/>
        <v>0</v>
      </c>
    </row>
    <row r="21" spans="1:9" s="4" customFormat="1" ht="16.5" customHeight="1" x14ac:dyDescent="0.2">
      <c r="A21" s="22">
        <f>Apr!A21</f>
        <v>17</v>
      </c>
      <c r="B21" s="23" t="str">
        <f>Apr!B21</f>
        <v>D26</v>
      </c>
      <c r="C21" s="24" t="str">
        <f>Apr!C21</f>
        <v>Oil Of Turpentine BP</v>
      </c>
      <c r="D21" s="24" t="str">
        <f>Apr!D21</f>
        <v>500 ml</v>
      </c>
      <c r="E21" s="22">
        <f>Nov!I21</f>
        <v>0</v>
      </c>
      <c r="F21" s="29"/>
      <c r="G21" s="26">
        <f t="shared" si="2"/>
        <v>0</v>
      </c>
      <c r="H21" s="29"/>
      <c r="I21" s="26">
        <f t="shared" si="3"/>
        <v>0</v>
      </c>
    </row>
    <row r="22" spans="1:9" s="4" customFormat="1" ht="16.5" customHeight="1" x14ac:dyDescent="0.2">
      <c r="A22" s="22">
        <f>Apr!A22</f>
        <v>18</v>
      </c>
      <c r="B22" s="23" t="str">
        <f>Apr!B22</f>
        <v>D28</v>
      </c>
      <c r="C22" s="24" t="str">
        <f>Apr!C22</f>
        <v>Silica In Dimethicone Suspension BP</v>
      </c>
      <c r="D22" s="24" t="str">
        <f>Apr!D22</f>
        <v>500 ml</v>
      </c>
      <c r="E22" s="22">
        <f>Nov!I22</f>
        <v>0</v>
      </c>
      <c r="F22" s="29"/>
      <c r="G22" s="26">
        <f t="shared" si="2"/>
        <v>0</v>
      </c>
      <c r="H22" s="29"/>
      <c r="I22" s="26">
        <f t="shared" si="3"/>
        <v>0</v>
      </c>
    </row>
    <row r="23" spans="1:9" s="4" customFormat="1" ht="16.5" customHeight="1" x14ac:dyDescent="0.2">
      <c r="A23" s="22">
        <f>Apr!A23</f>
        <v>19</v>
      </c>
      <c r="B23" s="23" t="str">
        <f>Apr!B23</f>
        <v>D29</v>
      </c>
      <c r="C23" s="24" t="str">
        <f>Apr!C23</f>
        <v>B.Complex Oral Liquid (Veterinary)</v>
      </c>
      <c r="D23" s="24" t="str">
        <f>Apr!D23</f>
        <v>1 Ltr</v>
      </c>
      <c r="E23" s="22">
        <f>Nov!I23</f>
        <v>0</v>
      </c>
      <c r="F23" s="29"/>
      <c r="G23" s="26">
        <f t="shared" si="2"/>
        <v>0</v>
      </c>
      <c r="H23" s="29"/>
      <c r="I23" s="26">
        <f t="shared" si="3"/>
        <v>0</v>
      </c>
    </row>
    <row r="24" spans="1:9" s="4" customFormat="1" ht="16.5" customHeight="1" x14ac:dyDescent="0.2">
      <c r="A24" s="114">
        <f>Apr!A24</f>
        <v>20</v>
      </c>
      <c r="B24" s="119" t="str">
        <f>Apr!B24</f>
        <v>D31</v>
      </c>
      <c r="C24" s="115" t="str">
        <f>Apr!C24</f>
        <v>Mineral Supplement Tab</v>
      </c>
      <c r="D24" s="115" t="str">
        <f>Apr!D24</f>
        <v>100 Tabs</v>
      </c>
      <c r="E24" s="114">
        <f>Nov!I24</f>
        <v>0</v>
      </c>
      <c r="F24" s="116"/>
      <c r="G24" s="118">
        <f t="shared" si="2"/>
        <v>0</v>
      </c>
      <c r="H24" s="116"/>
      <c r="I24" s="118">
        <f t="shared" si="3"/>
        <v>0</v>
      </c>
    </row>
    <row r="25" spans="1:9" s="4" customFormat="1" ht="16.5" customHeight="1" x14ac:dyDescent="0.2">
      <c r="A25" s="22">
        <f>Apr!A25</f>
        <v>21</v>
      </c>
      <c r="B25" s="23" t="str">
        <f>Apr!B25</f>
        <v>D33</v>
      </c>
      <c r="C25" s="24" t="str">
        <f>Apr!C25</f>
        <v>Sulfadimidine Tablet BP Vet</v>
      </c>
      <c r="D25" s="24" t="str">
        <f>Apr!D25</f>
        <v>50 Tabs</v>
      </c>
      <c r="E25" s="22">
        <f>Nov!I25</f>
        <v>0</v>
      </c>
      <c r="F25" s="29"/>
      <c r="G25" s="26">
        <f t="shared" si="2"/>
        <v>0</v>
      </c>
      <c r="H25" s="29"/>
      <c r="I25" s="26">
        <f t="shared" si="3"/>
        <v>0</v>
      </c>
    </row>
    <row r="26" spans="1:9" s="4" customFormat="1" ht="16.5" customHeight="1" x14ac:dyDescent="0.2">
      <c r="A26" s="22">
        <f>Apr!A26</f>
        <v>22</v>
      </c>
      <c r="B26" s="23" t="str">
        <f>Apr!B26</f>
        <v>D36</v>
      </c>
      <c r="C26" s="24" t="str">
        <f>Apr!C26</f>
        <v>Sulphadiazine And Trimethoprim</v>
      </c>
      <c r="D26" s="24" t="str">
        <f>Apr!D26</f>
        <v>250 gms</v>
      </c>
      <c r="E26" s="22">
        <f>Nov!I26</f>
        <v>0</v>
      </c>
      <c r="F26" s="29"/>
      <c r="G26" s="26">
        <f t="shared" si="2"/>
        <v>0</v>
      </c>
      <c r="H26" s="29"/>
      <c r="I26" s="26">
        <f t="shared" si="3"/>
        <v>0</v>
      </c>
    </row>
    <row r="27" spans="1:9" s="4" customFormat="1" ht="16.5" customHeight="1" x14ac:dyDescent="0.2">
      <c r="A27" s="22">
        <f>Apr!A27</f>
        <v>23</v>
      </c>
      <c r="B27" s="23" t="str">
        <f>Apr!B27</f>
        <v>D38</v>
      </c>
      <c r="C27" s="24" t="str">
        <f>Apr!C27</f>
        <v>Nitro Pessary</v>
      </c>
      <c r="D27" s="24" t="str">
        <f>Apr!D27</f>
        <v>10 Pessaries</v>
      </c>
      <c r="E27" s="22">
        <f>Nov!I27</f>
        <v>0</v>
      </c>
      <c r="F27" s="29"/>
      <c r="G27" s="26">
        <f t="shared" si="2"/>
        <v>0</v>
      </c>
      <c r="H27" s="29"/>
      <c r="I27" s="26">
        <f t="shared" si="3"/>
        <v>0</v>
      </c>
    </row>
    <row r="28" spans="1:9" s="4" customFormat="1" ht="16.5" customHeight="1" x14ac:dyDescent="0.2">
      <c r="A28" s="22">
        <f>Apr!A28</f>
        <v>24</v>
      </c>
      <c r="B28" s="23" t="str">
        <f>Apr!B28</f>
        <v>D40</v>
      </c>
      <c r="C28" s="24" t="str">
        <f>Apr!C28</f>
        <v>Anti-Diarrhoeal Bolus</v>
      </c>
      <c r="D28" s="24" t="str">
        <f>Apr!D28</f>
        <v>20 Bolus</v>
      </c>
      <c r="E28" s="22">
        <f>Nov!I28</f>
        <v>0</v>
      </c>
      <c r="F28" s="29"/>
      <c r="G28" s="26">
        <f t="shared" si="2"/>
        <v>0</v>
      </c>
      <c r="H28" s="29"/>
      <c r="I28" s="26">
        <f t="shared" si="3"/>
        <v>0</v>
      </c>
    </row>
    <row r="29" spans="1:9" s="4" customFormat="1" ht="16.5" customHeight="1" x14ac:dyDescent="0.2">
      <c r="A29" s="22">
        <f>Apr!A29</f>
        <v>25</v>
      </c>
      <c r="B29" s="23" t="str">
        <f>Apr!B29</f>
        <v>D41</v>
      </c>
      <c r="C29" s="24" t="str">
        <f>Apr!C29</f>
        <v>Anti-Coccidial Powder</v>
      </c>
      <c r="D29" s="24" t="str">
        <f>Apr!D29</f>
        <v>100 gms</v>
      </c>
      <c r="E29" s="22">
        <f>Nov!I29</f>
        <v>0</v>
      </c>
      <c r="F29" s="29"/>
      <c r="G29" s="26">
        <f t="shared" si="2"/>
        <v>0</v>
      </c>
      <c r="H29" s="29"/>
      <c r="I29" s="26">
        <f t="shared" si="3"/>
        <v>0</v>
      </c>
    </row>
    <row r="30" spans="1:9" s="4" customFormat="1" ht="16.5" customHeight="1" x14ac:dyDescent="0.2">
      <c r="A30" s="22">
        <f>Apr!A30</f>
        <v>26</v>
      </c>
      <c r="B30" s="23" t="str">
        <f>Apr!B30</f>
        <v>D44</v>
      </c>
      <c r="C30" s="24" t="str">
        <f>Apr!C30</f>
        <v>Oxytetracycline Tab</v>
      </c>
      <c r="D30" s="24" t="str">
        <f>Apr!D30</f>
        <v>4 Tabs</v>
      </c>
      <c r="E30" s="22">
        <f>Nov!I30</f>
        <v>0</v>
      </c>
      <c r="F30" s="29"/>
      <c r="G30" s="26">
        <f t="shared" si="2"/>
        <v>0</v>
      </c>
      <c r="H30" s="29"/>
      <c r="I30" s="26">
        <f t="shared" si="3"/>
        <v>0</v>
      </c>
    </row>
    <row r="31" spans="1:9" s="4" customFormat="1" ht="16.5" customHeight="1" x14ac:dyDescent="0.2">
      <c r="A31" s="22">
        <f>Apr!A31</f>
        <v>27</v>
      </c>
      <c r="B31" s="23" t="str">
        <f>Apr!B31</f>
        <v>D45</v>
      </c>
      <c r="C31" s="24" t="str">
        <f>Apr!C31</f>
        <v>Tetracycline Bolus</v>
      </c>
      <c r="D31" s="24" t="str">
        <f>Apr!D31</f>
        <v>4 Bolus</v>
      </c>
      <c r="E31" s="22">
        <f>Nov!I31</f>
        <v>0</v>
      </c>
      <c r="F31" s="29"/>
      <c r="G31" s="26">
        <f t="shared" si="2"/>
        <v>0</v>
      </c>
      <c r="H31" s="29"/>
      <c r="I31" s="26">
        <f t="shared" si="3"/>
        <v>0</v>
      </c>
    </row>
    <row r="32" spans="1:9" s="4" customFormat="1" ht="16.5" customHeight="1" x14ac:dyDescent="0.2">
      <c r="A32" s="22">
        <f>Apr!A32</f>
        <v>28</v>
      </c>
      <c r="B32" s="23" t="str">
        <f>Apr!B32</f>
        <v>D46</v>
      </c>
      <c r="C32" s="24" t="str">
        <f>Apr!C32</f>
        <v>Oxytetracycline Solution (Topical Use)</v>
      </c>
      <c r="D32" s="24" t="str">
        <f>Apr!D32</f>
        <v>60 ml</v>
      </c>
      <c r="E32" s="22">
        <f>Nov!I32</f>
        <v>0</v>
      </c>
      <c r="F32" s="29"/>
      <c r="G32" s="26">
        <f t="shared" si="2"/>
        <v>0</v>
      </c>
      <c r="H32" s="29"/>
      <c r="I32" s="26">
        <f t="shared" si="3"/>
        <v>0</v>
      </c>
    </row>
    <row r="33" spans="1:9" s="4" customFormat="1" ht="16.5" customHeight="1" x14ac:dyDescent="0.2">
      <c r="A33" s="22">
        <f>Apr!A33</f>
        <v>29</v>
      </c>
      <c r="B33" s="23" t="str">
        <f>Apr!B33</f>
        <v>D47</v>
      </c>
      <c r="C33" s="24" t="str">
        <f>Apr!C33</f>
        <v>Albendazole Powder IP</v>
      </c>
      <c r="D33" s="24" t="str">
        <f>Apr!D33</f>
        <v>50 gms</v>
      </c>
      <c r="E33" s="22">
        <f>Nov!I33</f>
        <v>0</v>
      </c>
      <c r="F33" s="29"/>
      <c r="G33" s="26">
        <f t="shared" si="2"/>
        <v>0</v>
      </c>
      <c r="H33" s="29"/>
      <c r="I33" s="26">
        <f t="shared" si="3"/>
        <v>0</v>
      </c>
    </row>
    <row r="34" spans="1:9" s="4" customFormat="1" ht="16.5" customHeight="1" x14ac:dyDescent="0.2">
      <c r="A34" s="114">
        <f>Apr!A34</f>
        <v>30</v>
      </c>
      <c r="B34" s="119" t="str">
        <f>Apr!B34</f>
        <v>D48</v>
      </c>
      <c r="C34" s="115" t="str">
        <f>Apr!C34</f>
        <v>Fenbendazole Powder BP</v>
      </c>
      <c r="D34" s="115" t="str">
        <f>Apr!D34</f>
        <v>120 gms</v>
      </c>
      <c r="E34" s="114">
        <f>Nov!I34</f>
        <v>0</v>
      </c>
      <c r="F34" s="116"/>
      <c r="G34" s="118">
        <f t="shared" si="2"/>
        <v>0</v>
      </c>
      <c r="H34" s="116"/>
      <c r="I34" s="118">
        <f t="shared" si="3"/>
        <v>0</v>
      </c>
    </row>
    <row r="35" spans="1:9" s="4" customFormat="1" ht="16.5" customHeight="1" x14ac:dyDescent="0.2">
      <c r="A35" s="22">
        <f>Apr!A35</f>
        <v>31</v>
      </c>
      <c r="B35" s="23" t="str">
        <f>Apr!B35</f>
        <v>D49</v>
      </c>
      <c r="C35" s="24" t="str">
        <f>Apr!C35</f>
        <v>Levamisole Powder</v>
      </c>
      <c r="D35" s="24" t="str">
        <f>Apr!D35</f>
        <v>100 gms</v>
      </c>
      <c r="E35" s="22">
        <f>Nov!I35</f>
        <v>0</v>
      </c>
      <c r="F35" s="29"/>
      <c r="G35" s="26">
        <f t="shared" si="2"/>
        <v>0</v>
      </c>
      <c r="H35" s="29"/>
      <c r="I35" s="26">
        <f t="shared" si="3"/>
        <v>0</v>
      </c>
    </row>
    <row r="36" spans="1:9" s="4" customFormat="1" ht="16.5" customHeight="1" x14ac:dyDescent="0.2">
      <c r="A36" s="22">
        <f>Apr!A36</f>
        <v>32</v>
      </c>
      <c r="B36" s="23" t="str">
        <f>Apr!B36</f>
        <v>D54</v>
      </c>
      <c r="C36" s="24" t="str">
        <f>Apr!C36</f>
        <v>Albendazole Suspension USP</v>
      </c>
      <c r="D36" s="24" t="str">
        <f>Apr!D36</f>
        <v>1 Ltr</v>
      </c>
      <c r="E36" s="22">
        <f>Nov!I36</f>
        <v>0</v>
      </c>
      <c r="F36" s="29"/>
      <c r="G36" s="26">
        <f t="shared" si="2"/>
        <v>0</v>
      </c>
      <c r="H36" s="29"/>
      <c r="I36" s="26">
        <f t="shared" si="3"/>
        <v>0</v>
      </c>
    </row>
    <row r="37" spans="1:9" s="4" customFormat="1" ht="16.5" customHeight="1" x14ac:dyDescent="0.2">
      <c r="A37" s="22">
        <f>Apr!A37</f>
        <v>33</v>
      </c>
      <c r="B37" s="23" t="str">
        <f>Apr!B37</f>
        <v>D55</v>
      </c>
      <c r="C37" s="24" t="str">
        <f>Apr!C37</f>
        <v>Fenbendazole Suspension BP</v>
      </c>
      <c r="D37" s="24" t="str">
        <f>Apr!D37</f>
        <v>1 Ltr</v>
      </c>
      <c r="E37" s="22">
        <f>Nov!I37</f>
        <v>0</v>
      </c>
      <c r="F37" s="29"/>
      <c r="G37" s="26">
        <f t="shared" si="2"/>
        <v>0</v>
      </c>
      <c r="H37" s="29"/>
      <c r="I37" s="26">
        <f t="shared" si="3"/>
        <v>0</v>
      </c>
    </row>
    <row r="38" spans="1:9" s="4" customFormat="1" ht="16.5" customHeight="1" x14ac:dyDescent="0.2">
      <c r="A38" s="22">
        <f>Apr!A38</f>
        <v>34</v>
      </c>
      <c r="B38" s="23" t="str">
        <f>Apr!B38</f>
        <v>D58</v>
      </c>
      <c r="C38" s="24" t="str">
        <f>Apr!C38</f>
        <v>Oxyclozanide Oral Suspension IP Vet</v>
      </c>
      <c r="D38" s="24" t="str">
        <f>Apr!D38</f>
        <v>1 Ltr</v>
      </c>
      <c r="E38" s="22">
        <f>Nov!I38</f>
        <v>0</v>
      </c>
      <c r="F38" s="29"/>
      <c r="G38" s="26">
        <f t="shared" si="2"/>
        <v>0</v>
      </c>
      <c r="H38" s="29"/>
      <c r="I38" s="26">
        <f t="shared" si="3"/>
        <v>0</v>
      </c>
    </row>
    <row r="39" spans="1:9" s="4" customFormat="1" ht="16.5" customHeight="1" x14ac:dyDescent="0.2">
      <c r="A39" s="22">
        <f>Apr!A39</f>
        <v>35</v>
      </c>
      <c r="B39" s="23" t="str">
        <f>Apr!B39</f>
        <v>D60</v>
      </c>
      <c r="C39" s="24" t="str">
        <f>Apr!C39</f>
        <v>Piperazine Citrate Syrup IP</v>
      </c>
      <c r="D39" s="24" t="str">
        <f>Apr!D39</f>
        <v>1 Ltr</v>
      </c>
      <c r="E39" s="22">
        <f>Nov!I39</f>
        <v>0</v>
      </c>
      <c r="F39" s="29"/>
      <c r="G39" s="26">
        <f t="shared" si="2"/>
        <v>0</v>
      </c>
      <c r="H39" s="29"/>
      <c r="I39" s="26">
        <f t="shared" si="3"/>
        <v>0</v>
      </c>
    </row>
    <row r="40" spans="1:9" s="4" customFormat="1" ht="16.5" customHeight="1" x14ac:dyDescent="0.2">
      <c r="A40" s="22">
        <f>Apr!A40</f>
        <v>36</v>
      </c>
      <c r="B40" s="23" t="str">
        <f>Apr!B40</f>
        <v>D62</v>
      </c>
      <c r="C40" s="24" t="str">
        <f>Apr!C40</f>
        <v>Disinfectants</v>
      </c>
      <c r="D40" s="24" t="str">
        <f>Apr!D40</f>
        <v>1 Ltr</v>
      </c>
      <c r="E40" s="22">
        <f>Nov!I40</f>
        <v>0</v>
      </c>
      <c r="F40" s="29"/>
      <c r="G40" s="26">
        <f t="shared" si="2"/>
        <v>0</v>
      </c>
      <c r="H40" s="29"/>
      <c r="I40" s="26">
        <f t="shared" si="3"/>
        <v>0</v>
      </c>
    </row>
    <row r="41" spans="1:9" s="4" customFormat="1" ht="16.5" customHeight="1" x14ac:dyDescent="0.2">
      <c r="A41" s="22">
        <f>Apr!A41</f>
        <v>37</v>
      </c>
      <c r="B41" s="23" t="str">
        <f>Apr!B41</f>
        <v>D64</v>
      </c>
      <c r="C41" s="24" t="str">
        <f>Apr!C41</f>
        <v>Cetrimide Cream BP</v>
      </c>
      <c r="D41" s="24" t="str">
        <f>Apr!D41</f>
        <v>500 gms</v>
      </c>
      <c r="E41" s="22">
        <f>Nov!I41</f>
        <v>0</v>
      </c>
      <c r="F41" s="29"/>
      <c r="G41" s="26">
        <f t="shared" si="2"/>
        <v>0</v>
      </c>
      <c r="H41" s="29"/>
      <c r="I41" s="26">
        <f t="shared" si="3"/>
        <v>0</v>
      </c>
    </row>
    <row r="42" spans="1:9" s="4" customFormat="1" ht="16.5" customHeight="1" x14ac:dyDescent="0.2">
      <c r="A42" s="22">
        <f>Apr!A42</f>
        <v>38</v>
      </c>
      <c r="B42" s="23" t="str">
        <f>Apr!B42</f>
        <v>D65</v>
      </c>
      <c r="C42" s="24" t="str">
        <f>Apr!C42</f>
        <v>Antiseptic Cream</v>
      </c>
      <c r="D42" s="24" t="str">
        <f>Apr!D42</f>
        <v>100 gms</v>
      </c>
      <c r="E42" s="22">
        <f>Nov!I42</f>
        <v>0</v>
      </c>
      <c r="F42" s="29"/>
      <c r="G42" s="26">
        <f t="shared" si="2"/>
        <v>0</v>
      </c>
      <c r="H42" s="29"/>
      <c r="I42" s="26">
        <f t="shared" si="3"/>
        <v>0</v>
      </c>
    </row>
    <row r="43" spans="1:9" s="4" customFormat="1" ht="16.5" customHeight="1" x14ac:dyDescent="0.2">
      <c r="A43" s="22">
        <f>Apr!A43</f>
        <v>39</v>
      </c>
      <c r="B43" s="23" t="str">
        <f>Apr!B43</f>
        <v>D66</v>
      </c>
      <c r="C43" s="24" t="str">
        <f>Apr!C43</f>
        <v>Skin Ointment</v>
      </c>
      <c r="D43" s="24" t="str">
        <f>Apr!D43</f>
        <v>20 gms Tube</v>
      </c>
      <c r="E43" s="22">
        <f>Nov!I43</f>
        <v>0</v>
      </c>
      <c r="F43" s="29"/>
      <c r="G43" s="26">
        <f t="shared" si="2"/>
        <v>0</v>
      </c>
      <c r="H43" s="29"/>
      <c r="I43" s="26">
        <f t="shared" si="3"/>
        <v>0</v>
      </c>
    </row>
    <row r="44" spans="1:9" s="4" customFormat="1" ht="16.5" customHeight="1" x14ac:dyDescent="0.2">
      <c r="A44" s="114">
        <f>Apr!A44</f>
        <v>40</v>
      </c>
      <c r="B44" s="119" t="str">
        <f>Apr!B44</f>
        <v>D67</v>
      </c>
      <c r="C44" s="115" t="str">
        <f>Apr!C44</f>
        <v>Gentamicin Ointment BP</v>
      </c>
      <c r="D44" s="115" t="str">
        <f>Apr!D44</f>
        <v>50 gms Tube</v>
      </c>
      <c r="E44" s="114">
        <f>Nov!I44</f>
        <v>0</v>
      </c>
      <c r="F44" s="116"/>
      <c r="G44" s="118">
        <f t="shared" si="2"/>
        <v>0</v>
      </c>
      <c r="H44" s="116"/>
      <c r="I44" s="118">
        <f t="shared" si="3"/>
        <v>0</v>
      </c>
    </row>
    <row r="45" spans="1:9" s="4" customFormat="1" ht="16.5" customHeight="1" x14ac:dyDescent="0.2">
      <c r="A45" s="22">
        <f>Apr!A45</f>
        <v>41</v>
      </c>
      <c r="B45" s="23" t="str">
        <f>Apr!B45</f>
        <v>D72</v>
      </c>
      <c r="C45" s="24" t="str">
        <f>Apr!C45</f>
        <v>Analgin Inj</v>
      </c>
      <c r="D45" s="24" t="str">
        <f>Apr!D45</f>
        <v>30 ml Vial</v>
      </c>
      <c r="E45" s="22">
        <f>Nov!I45</f>
        <v>0</v>
      </c>
      <c r="F45" s="29"/>
      <c r="G45" s="26">
        <f t="shared" si="2"/>
        <v>0</v>
      </c>
      <c r="H45" s="29"/>
      <c r="I45" s="26">
        <f t="shared" si="3"/>
        <v>0</v>
      </c>
    </row>
    <row r="46" spans="1:9" s="4" customFormat="1" ht="16.5" customHeight="1" x14ac:dyDescent="0.2">
      <c r="A46" s="22">
        <f>Apr!A46</f>
        <v>42</v>
      </c>
      <c r="B46" s="23" t="str">
        <f>Apr!B46</f>
        <v>D73</v>
      </c>
      <c r="C46" s="24" t="str">
        <f>Apr!C46</f>
        <v>Analgin With Paracetamol Inj</v>
      </c>
      <c r="D46" s="24" t="str">
        <f>Apr!D46</f>
        <v>30 ml Vial</v>
      </c>
      <c r="E46" s="22">
        <f>Nov!I46</f>
        <v>0</v>
      </c>
      <c r="F46" s="29"/>
      <c r="G46" s="26">
        <f t="shared" si="2"/>
        <v>0</v>
      </c>
      <c r="H46" s="29"/>
      <c r="I46" s="26">
        <f t="shared" si="3"/>
        <v>0</v>
      </c>
    </row>
    <row r="47" spans="1:9" s="4" customFormat="1" ht="16.5" customHeight="1" x14ac:dyDescent="0.2">
      <c r="A47" s="22">
        <f>Apr!A47</f>
        <v>43</v>
      </c>
      <c r="B47" s="23" t="str">
        <f>Apr!B47</f>
        <v>D75</v>
      </c>
      <c r="C47" s="24" t="str">
        <f>Apr!C47</f>
        <v>Prednisolone Inj</v>
      </c>
      <c r="D47" s="24" t="str">
        <f>Apr!D47</f>
        <v>10 ml Vial</v>
      </c>
      <c r="E47" s="22">
        <f>Nov!I47</f>
        <v>0</v>
      </c>
      <c r="F47" s="29"/>
      <c r="G47" s="26">
        <f t="shared" si="2"/>
        <v>0</v>
      </c>
      <c r="H47" s="29"/>
      <c r="I47" s="26">
        <f t="shared" si="3"/>
        <v>0</v>
      </c>
    </row>
    <row r="48" spans="1:9" s="4" customFormat="1" ht="16.5" customHeight="1" x14ac:dyDescent="0.2">
      <c r="A48" s="22">
        <f>Apr!A48</f>
        <v>44</v>
      </c>
      <c r="B48" s="23" t="str">
        <f>Apr!B48</f>
        <v>D77</v>
      </c>
      <c r="C48" s="24" t="str">
        <f>Apr!C48</f>
        <v>Phenyl Butazone And Sodium Salicylate Inj</v>
      </c>
      <c r="D48" s="24" t="str">
        <f>Apr!D48</f>
        <v>30 ml Vial</v>
      </c>
      <c r="E48" s="22">
        <f>Nov!I48</f>
        <v>0</v>
      </c>
      <c r="F48" s="29"/>
      <c r="G48" s="26">
        <f t="shared" si="2"/>
        <v>0</v>
      </c>
      <c r="H48" s="29"/>
      <c r="I48" s="26">
        <f t="shared" si="3"/>
        <v>0</v>
      </c>
    </row>
    <row r="49" spans="1:9" s="4" customFormat="1" ht="16.5" customHeight="1" x14ac:dyDescent="0.2">
      <c r="A49" s="22">
        <f>Apr!A49</f>
        <v>45</v>
      </c>
      <c r="B49" s="23" t="str">
        <f>Apr!B49</f>
        <v>D78</v>
      </c>
      <c r="C49" s="24" t="str">
        <f>Apr!C49</f>
        <v>Sodium Salicylate With Sodium Iodide Inj</v>
      </c>
      <c r="D49" s="24" t="str">
        <f>Apr!D49</f>
        <v>10 ml Amp</v>
      </c>
      <c r="E49" s="22">
        <f>Nov!I49</f>
        <v>0</v>
      </c>
      <c r="F49" s="29"/>
      <c r="G49" s="26">
        <f t="shared" si="2"/>
        <v>0</v>
      </c>
      <c r="H49" s="29"/>
      <c r="I49" s="26">
        <f t="shared" si="3"/>
        <v>0</v>
      </c>
    </row>
    <row r="50" spans="1:9" s="4" customFormat="1" ht="16.5" customHeight="1" x14ac:dyDescent="0.2">
      <c r="A50" s="22">
        <f>Apr!A50</f>
        <v>46</v>
      </c>
      <c r="B50" s="23" t="str">
        <f>Apr!B50</f>
        <v>D79</v>
      </c>
      <c r="C50" s="24" t="str">
        <f>Apr!C50</f>
        <v>Amoxycillin And Cloxacillin Inj</v>
      </c>
      <c r="D50" s="24" t="str">
        <f>Apr!D50</f>
        <v>2 gm Vial</v>
      </c>
      <c r="E50" s="22">
        <f>Nov!I50</f>
        <v>0</v>
      </c>
      <c r="F50" s="29"/>
      <c r="G50" s="26">
        <f t="shared" si="2"/>
        <v>0</v>
      </c>
      <c r="H50" s="29"/>
      <c r="I50" s="26">
        <f t="shared" si="3"/>
        <v>0</v>
      </c>
    </row>
    <row r="51" spans="1:9" s="4" customFormat="1" ht="16.5" customHeight="1" x14ac:dyDescent="0.2">
      <c r="A51" s="22">
        <f>Apr!A51</f>
        <v>47</v>
      </c>
      <c r="B51" s="23" t="str">
        <f>Apr!B51</f>
        <v>D80</v>
      </c>
      <c r="C51" s="24" t="str">
        <f>Apr!C51</f>
        <v>Ampicillin And Cloxacillin Inj</v>
      </c>
      <c r="D51" s="24" t="str">
        <f>Apr!D51</f>
        <v>2 gm Vial</v>
      </c>
      <c r="E51" s="22">
        <f>Nov!I51</f>
        <v>0</v>
      </c>
      <c r="F51" s="29"/>
      <c r="G51" s="26">
        <f t="shared" si="2"/>
        <v>0</v>
      </c>
      <c r="H51" s="29"/>
      <c r="I51" s="26">
        <f t="shared" si="3"/>
        <v>0</v>
      </c>
    </row>
    <row r="52" spans="1:9" s="4" customFormat="1" ht="16.5" customHeight="1" x14ac:dyDescent="0.2">
      <c r="A52" s="22">
        <f>Apr!A52</f>
        <v>48</v>
      </c>
      <c r="B52" s="23" t="str">
        <f>Apr!B52</f>
        <v>D82</v>
      </c>
      <c r="C52" s="24" t="str">
        <f>Apr!C52</f>
        <v>Benzathine Penicillin Inj</v>
      </c>
      <c r="D52" s="24" t="str">
        <f>Apr!D52</f>
        <v>24 Lacs Vial</v>
      </c>
      <c r="E52" s="22">
        <f>Nov!I52</f>
        <v>0</v>
      </c>
      <c r="F52" s="29"/>
      <c r="G52" s="26">
        <f t="shared" si="2"/>
        <v>0</v>
      </c>
      <c r="H52" s="29"/>
      <c r="I52" s="26">
        <f t="shared" si="3"/>
        <v>0</v>
      </c>
    </row>
    <row r="53" spans="1:9" s="4" customFormat="1" ht="16.5" customHeight="1" x14ac:dyDescent="0.2">
      <c r="A53" s="22">
        <f>Apr!A53</f>
        <v>49</v>
      </c>
      <c r="B53" s="23" t="str">
        <f>Apr!B53</f>
        <v>D84</v>
      </c>
      <c r="C53" s="24" t="str">
        <f>Apr!C53</f>
        <v>Chloramphenicol Sodium Succinate Inj</v>
      </c>
      <c r="D53" s="24" t="str">
        <f>Apr!D53</f>
        <v>1 gm vial</v>
      </c>
      <c r="E53" s="22">
        <f>Nov!I53</f>
        <v>0</v>
      </c>
      <c r="F53" s="29"/>
      <c r="G53" s="26">
        <f t="shared" si="2"/>
        <v>0</v>
      </c>
      <c r="H53" s="29"/>
      <c r="I53" s="26">
        <f t="shared" si="3"/>
        <v>0</v>
      </c>
    </row>
    <row r="54" spans="1:9" s="4" customFormat="1" ht="16.5" customHeight="1" x14ac:dyDescent="0.2">
      <c r="A54" s="114">
        <f>Apr!A54</f>
        <v>50</v>
      </c>
      <c r="B54" s="119" t="str">
        <f>Apr!B54</f>
        <v>D85</v>
      </c>
      <c r="C54" s="115" t="str">
        <f>Apr!C54</f>
        <v>Enrofloxacin Inj</v>
      </c>
      <c r="D54" s="115" t="str">
        <f>Apr!D54</f>
        <v>15 ml Vial</v>
      </c>
      <c r="E54" s="114">
        <f>Nov!I54</f>
        <v>0</v>
      </c>
      <c r="F54" s="116"/>
      <c r="G54" s="118">
        <f t="shared" si="2"/>
        <v>0</v>
      </c>
      <c r="H54" s="116"/>
      <c r="I54" s="118">
        <f t="shared" si="3"/>
        <v>0</v>
      </c>
    </row>
    <row r="55" spans="1:9" s="4" customFormat="1" ht="16.5" customHeight="1" x14ac:dyDescent="0.2">
      <c r="A55" s="22">
        <f>Apr!A55</f>
        <v>51</v>
      </c>
      <c r="B55" s="23" t="str">
        <f>Apr!B55</f>
        <v>D86</v>
      </c>
      <c r="C55" s="24" t="str">
        <f>Apr!C55</f>
        <v>Fortified Procaine Penicillin Inj IP</v>
      </c>
      <c r="D55" s="24" t="str">
        <f>Apr!D55</f>
        <v>20 Lac Vial</v>
      </c>
      <c r="E55" s="22">
        <f>Nov!I55</f>
        <v>0</v>
      </c>
      <c r="F55" s="29"/>
      <c r="G55" s="26">
        <f t="shared" si="2"/>
        <v>0</v>
      </c>
      <c r="H55" s="29"/>
      <c r="I55" s="26">
        <f t="shared" si="3"/>
        <v>0</v>
      </c>
    </row>
    <row r="56" spans="1:9" s="4" customFormat="1" ht="16.5" customHeight="1" x14ac:dyDescent="0.2">
      <c r="A56" s="22">
        <f>Apr!A56</f>
        <v>52</v>
      </c>
      <c r="B56" s="23" t="str">
        <f>Apr!B56</f>
        <v>D88</v>
      </c>
      <c r="C56" s="24" t="str">
        <f>Apr!C56</f>
        <v>Gentamicin Inj IP</v>
      </c>
      <c r="D56" s="24" t="str">
        <f>Apr!D56</f>
        <v>30 ml Vial</v>
      </c>
      <c r="E56" s="22">
        <f>Nov!I56</f>
        <v>0</v>
      </c>
      <c r="F56" s="29"/>
      <c r="G56" s="26">
        <f t="shared" si="2"/>
        <v>0</v>
      </c>
      <c r="H56" s="29"/>
      <c r="I56" s="26">
        <f t="shared" si="3"/>
        <v>0</v>
      </c>
    </row>
    <row r="57" spans="1:9" s="4" customFormat="1" ht="16.5" customHeight="1" x14ac:dyDescent="0.2">
      <c r="A57" s="22">
        <f>Apr!A57</f>
        <v>53</v>
      </c>
      <c r="B57" s="23" t="str">
        <f>Apr!B57</f>
        <v>D92</v>
      </c>
      <c r="C57" s="24" t="str">
        <f>Apr!C57</f>
        <v>Inj Metronidaszole</v>
      </c>
      <c r="D57" s="24" t="str">
        <f>Apr!D57</f>
        <v>100 ml Bottle</v>
      </c>
      <c r="E57" s="22">
        <f>Nov!I57</f>
        <v>0</v>
      </c>
      <c r="F57" s="29"/>
      <c r="G57" s="26">
        <f t="shared" si="2"/>
        <v>0</v>
      </c>
      <c r="H57" s="29"/>
      <c r="I57" s="26">
        <f t="shared" si="3"/>
        <v>0</v>
      </c>
    </row>
    <row r="58" spans="1:9" s="4" customFormat="1" ht="16.5" customHeight="1" x14ac:dyDescent="0.2">
      <c r="A58" s="22">
        <f>Apr!A58</f>
        <v>54</v>
      </c>
      <c r="B58" s="23" t="str">
        <f>Apr!B58</f>
        <v>D93</v>
      </c>
      <c r="C58" s="24" t="str">
        <f>Apr!C58</f>
        <v>Inj Neomycin</v>
      </c>
      <c r="D58" s="24">
        <f>Apr!D58</f>
        <v>0</v>
      </c>
      <c r="E58" s="22">
        <f>Nov!I58</f>
        <v>0</v>
      </c>
      <c r="F58" s="29"/>
      <c r="G58" s="26">
        <f t="shared" si="2"/>
        <v>0</v>
      </c>
      <c r="H58" s="29"/>
      <c r="I58" s="26">
        <f t="shared" si="3"/>
        <v>0</v>
      </c>
    </row>
    <row r="59" spans="1:9" s="4" customFormat="1" ht="16.5" customHeight="1" x14ac:dyDescent="0.2">
      <c r="A59" s="22">
        <f>Apr!A59</f>
        <v>55</v>
      </c>
      <c r="B59" s="23" t="str">
        <f>Apr!B59</f>
        <v>D94</v>
      </c>
      <c r="C59" s="24" t="str">
        <f>Apr!C59</f>
        <v>Oxytetracycline Inj</v>
      </c>
      <c r="D59" s="24" t="str">
        <f>Apr!D59</f>
        <v>30 ml Vial</v>
      </c>
      <c r="E59" s="22">
        <f>Nov!I59</f>
        <v>0</v>
      </c>
      <c r="F59" s="29"/>
      <c r="G59" s="26">
        <f t="shared" si="2"/>
        <v>0</v>
      </c>
      <c r="H59" s="29"/>
      <c r="I59" s="26">
        <f t="shared" si="3"/>
        <v>0</v>
      </c>
    </row>
    <row r="60" spans="1:9" s="4" customFormat="1" ht="16.5" customHeight="1" x14ac:dyDescent="0.2">
      <c r="A60" s="22">
        <f>Apr!A60</f>
        <v>56</v>
      </c>
      <c r="B60" s="23" t="str">
        <f>Apr!B60</f>
        <v>D95</v>
      </c>
      <c r="C60" s="24" t="str">
        <f>Apr!C60</f>
        <v>Oxytetracycline (LA) Inj</v>
      </c>
      <c r="D60" s="24" t="str">
        <f>Apr!D60</f>
        <v>30 ml Vial</v>
      </c>
      <c r="E60" s="22">
        <f>Nov!I60</f>
        <v>0</v>
      </c>
      <c r="F60" s="29"/>
      <c r="G60" s="26">
        <f t="shared" si="2"/>
        <v>0</v>
      </c>
      <c r="H60" s="29"/>
      <c r="I60" s="26">
        <f t="shared" si="3"/>
        <v>0</v>
      </c>
    </row>
    <row r="61" spans="1:9" s="4" customFormat="1" ht="16.5" customHeight="1" x14ac:dyDescent="0.2">
      <c r="A61" s="22">
        <f>Apr!A61</f>
        <v>57</v>
      </c>
      <c r="B61" s="23" t="str">
        <f>Apr!B61</f>
        <v>D96</v>
      </c>
      <c r="C61" s="24" t="str">
        <f>Apr!C61</f>
        <v>Oxytetracycline HCl Inj IP (I/V And I/M)</v>
      </c>
      <c r="D61" s="24" t="str">
        <f>Apr!D61</f>
        <v>30 ml Vial</v>
      </c>
      <c r="E61" s="22">
        <f>Nov!I61</f>
        <v>0</v>
      </c>
      <c r="F61" s="29"/>
      <c r="G61" s="26">
        <f t="shared" si="2"/>
        <v>0</v>
      </c>
      <c r="H61" s="29"/>
      <c r="I61" s="26">
        <f t="shared" si="3"/>
        <v>0</v>
      </c>
    </row>
    <row r="62" spans="1:9" s="4" customFormat="1" ht="16.5" customHeight="1" x14ac:dyDescent="0.2">
      <c r="A62" s="22">
        <f>Apr!A62</f>
        <v>58</v>
      </c>
      <c r="B62" s="23" t="str">
        <f>Apr!B62</f>
        <v>D99</v>
      </c>
      <c r="C62" s="24" t="str">
        <f>Apr!C62</f>
        <v>Sulphadimidine Inj IP</v>
      </c>
      <c r="D62" s="24" t="str">
        <f>Apr!D62</f>
        <v>100 ml Bottle</v>
      </c>
      <c r="E62" s="22">
        <f>Nov!I62</f>
        <v>0</v>
      </c>
      <c r="F62" s="29"/>
      <c r="G62" s="26">
        <f t="shared" si="2"/>
        <v>0</v>
      </c>
      <c r="H62" s="29"/>
      <c r="I62" s="26">
        <f t="shared" si="3"/>
        <v>0</v>
      </c>
    </row>
    <row r="63" spans="1:9" s="4" customFormat="1" ht="16.5" customHeight="1" x14ac:dyDescent="0.2">
      <c r="A63" s="22">
        <f>Apr!A63</f>
        <v>59</v>
      </c>
      <c r="B63" s="23" t="str">
        <f>Apr!B63</f>
        <v>D100</v>
      </c>
      <c r="C63" s="24" t="str">
        <f>Apr!C63</f>
        <v>Sulphadoxine And Trimethoprim Inj BP Vet</v>
      </c>
      <c r="D63" s="24" t="str">
        <f>Apr!D63</f>
        <v>30 ml Vial</v>
      </c>
      <c r="E63" s="22">
        <f>Nov!I63</f>
        <v>0</v>
      </c>
      <c r="F63" s="29"/>
      <c r="G63" s="26">
        <f t="shared" si="2"/>
        <v>0</v>
      </c>
      <c r="H63" s="29"/>
      <c r="I63" s="26">
        <f t="shared" si="3"/>
        <v>0</v>
      </c>
    </row>
    <row r="64" spans="1:9" s="4" customFormat="1" ht="16.5" customHeight="1" x14ac:dyDescent="0.2">
      <c r="A64" s="114">
        <f>Apr!A64</f>
        <v>60</v>
      </c>
      <c r="B64" s="119" t="str">
        <f>Apr!B64</f>
        <v>D101</v>
      </c>
      <c r="C64" s="115" t="str">
        <f>Apr!C64</f>
        <v>Inj Sulphadiaprim</v>
      </c>
      <c r="D64" s="115" t="str">
        <f>Apr!D64</f>
        <v>30 ml Vial</v>
      </c>
      <c r="E64" s="114">
        <f>Nov!I64</f>
        <v>0</v>
      </c>
      <c r="F64" s="116"/>
      <c r="G64" s="118">
        <f t="shared" si="2"/>
        <v>0</v>
      </c>
      <c r="H64" s="116"/>
      <c r="I64" s="118">
        <f t="shared" si="3"/>
        <v>0</v>
      </c>
    </row>
    <row r="65" spans="1:9" s="4" customFormat="1" ht="16.5" customHeight="1" x14ac:dyDescent="0.2">
      <c r="A65" s="22">
        <f>Apr!A65</f>
        <v>61</v>
      </c>
      <c r="B65" s="23" t="str">
        <f>Apr!B65</f>
        <v>D102</v>
      </c>
      <c r="C65" s="24" t="str">
        <f>Apr!C65</f>
        <v>AntIProtozoal Inj</v>
      </c>
      <c r="D65" s="24" t="str">
        <f>Apr!D65</f>
        <v>22.5 Gm Bottle</v>
      </c>
      <c r="E65" s="22">
        <f>Nov!I65</f>
        <v>0</v>
      </c>
      <c r="F65" s="29"/>
      <c r="G65" s="26">
        <f t="shared" si="2"/>
        <v>0</v>
      </c>
      <c r="H65" s="29"/>
      <c r="I65" s="26">
        <f t="shared" si="3"/>
        <v>0</v>
      </c>
    </row>
    <row r="66" spans="1:9" s="4" customFormat="1" ht="16.5" customHeight="1" x14ac:dyDescent="0.2">
      <c r="A66" s="22">
        <f>Apr!A66</f>
        <v>62</v>
      </c>
      <c r="B66" s="23" t="str">
        <f>Apr!B66</f>
        <v>D104</v>
      </c>
      <c r="C66" s="24" t="str">
        <f>Apr!C66</f>
        <v>Ivermectin Inj</v>
      </c>
      <c r="D66" s="24" t="str">
        <f>Apr!D66</f>
        <v>7 ml Vial</v>
      </c>
      <c r="E66" s="22">
        <f>Nov!I66</f>
        <v>0</v>
      </c>
      <c r="F66" s="29"/>
      <c r="G66" s="26">
        <f t="shared" si="2"/>
        <v>0</v>
      </c>
      <c r="H66" s="29"/>
      <c r="I66" s="26">
        <f t="shared" si="3"/>
        <v>0</v>
      </c>
    </row>
    <row r="67" spans="1:9" s="4" customFormat="1" ht="16.5" customHeight="1" x14ac:dyDescent="0.2">
      <c r="A67" s="22">
        <f>Apr!A67</f>
        <v>63</v>
      </c>
      <c r="B67" s="23" t="str">
        <f>Apr!B67</f>
        <v>D106</v>
      </c>
      <c r="C67" s="24" t="str">
        <f>Apr!C67</f>
        <v>Lithium Antimony Thiomalate Inj</v>
      </c>
      <c r="D67" s="24">
        <f>Apr!D67</f>
        <v>0</v>
      </c>
      <c r="E67" s="22">
        <f>Nov!I67</f>
        <v>0</v>
      </c>
      <c r="F67" s="29"/>
      <c r="G67" s="26">
        <f t="shared" si="2"/>
        <v>0</v>
      </c>
      <c r="H67" s="29"/>
      <c r="I67" s="26">
        <f t="shared" si="3"/>
        <v>0</v>
      </c>
    </row>
    <row r="68" spans="1:9" s="4" customFormat="1" ht="16.5" customHeight="1" x14ac:dyDescent="0.2">
      <c r="A68" s="22">
        <f>Apr!A68</f>
        <v>64</v>
      </c>
      <c r="B68" s="23" t="str">
        <f>Apr!B68</f>
        <v>D107</v>
      </c>
      <c r="C68" s="24" t="str">
        <f>Apr!C68</f>
        <v>Buparvaquone Inj</v>
      </c>
      <c r="D68" s="24" t="str">
        <f>Apr!D68</f>
        <v>20 ml Vial</v>
      </c>
      <c r="E68" s="22">
        <f>Nov!I68</f>
        <v>0</v>
      </c>
      <c r="F68" s="29"/>
      <c r="G68" s="26">
        <f t="shared" si="2"/>
        <v>0</v>
      </c>
      <c r="H68" s="29"/>
      <c r="I68" s="26">
        <f t="shared" si="3"/>
        <v>0</v>
      </c>
    </row>
    <row r="69" spans="1:9" s="4" customFormat="1" ht="16.5" customHeight="1" x14ac:dyDescent="0.2">
      <c r="A69" s="22">
        <f>Apr!A69</f>
        <v>65</v>
      </c>
      <c r="B69" s="23" t="str">
        <f>Apr!B69</f>
        <v>D108</v>
      </c>
      <c r="C69" s="24" t="str">
        <f>Apr!C69</f>
        <v>Vitamin A Inj</v>
      </c>
      <c r="D69" s="24" t="str">
        <f>Apr!D69</f>
        <v>2 ml Amp</v>
      </c>
      <c r="E69" s="22">
        <f>Nov!I69</f>
        <v>0</v>
      </c>
      <c r="F69" s="29"/>
      <c r="G69" s="26">
        <f t="shared" si="2"/>
        <v>0</v>
      </c>
      <c r="H69" s="29"/>
      <c r="I69" s="26">
        <f t="shared" si="3"/>
        <v>0</v>
      </c>
    </row>
    <row r="70" spans="1:9" s="4" customFormat="1" ht="16.5" customHeight="1" x14ac:dyDescent="0.2">
      <c r="A70" s="22">
        <f>Apr!A70</f>
        <v>66</v>
      </c>
      <c r="B70" s="23" t="str">
        <f>Apr!B70</f>
        <v>D109</v>
      </c>
      <c r="C70" s="24" t="str">
        <f>Apr!C70</f>
        <v>Vitamin A D3 And E Inj</v>
      </c>
      <c r="D70" s="24" t="str">
        <f>Apr!D70</f>
        <v>10 ml Vial</v>
      </c>
      <c r="E70" s="22">
        <f>Nov!I70</f>
        <v>0</v>
      </c>
      <c r="F70" s="29"/>
      <c r="G70" s="26">
        <f t="shared" si="2"/>
        <v>0</v>
      </c>
      <c r="H70" s="29"/>
      <c r="I70" s="26">
        <f t="shared" si="3"/>
        <v>0</v>
      </c>
    </row>
    <row r="71" spans="1:9" s="4" customFormat="1" ht="16.5" customHeight="1" x14ac:dyDescent="0.2">
      <c r="A71" s="22">
        <f>Apr!A71</f>
        <v>67</v>
      </c>
      <c r="B71" s="23" t="str">
        <f>Apr!B71</f>
        <v>D110</v>
      </c>
      <c r="C71" s="24" t="str">
        <f>Apr!C71</f>
        <v>Multi Vitamin Inj</v>
      </c>
      <c r="D71" s="24" t="str">
        <f>Apr!D71</f>
        <v>30 ml Vial</v>
      </c>
      <c r="E71" s="22">
        <f>Nov!I71</f>
        <v>0</v>
      </c>
      <c r="F71" s="29"/>
      <c r="G71" s="26">
        <f t="shared" ref="G71:G134" si="4">E71+F71</f>
        <v>0</v>
      </c>
      <c r="H71" s="29"/>
      <c r="I71" s="26">
        <f t="shared" ref="I71:I134" si="5">G71-H71</f>
        <v>0</v>
      </c>
    </row>
    <row r="72" spans="1:9" s="4" customFormat="1" ht="16.5" customHeight="1" x14ac:dyDescent="0.2">
      <c r="A72" s="22">
        <f>Apr!A72</f>
        <v>68</v>
      </c>
      <c r="B72" s="23" t="str">
        <f>Apr!B72</f>
        <v>D111</v>
      </c>
      <c r="C72" s="24" t="str">
        <f>Apr!C72</f>
        <v>Calcium Vitamin B12 And Vitamin D3 Inj</v>
      </c>
      <c r="D72" s="24" t="str">
        <f>Apr!D72</f>
        <v>15 ml Vial</v>
      </c>
      <c r="E72" s="22">
        <f>Nov!I72</f>
        <v>0</v>
      </c>
      <c r="F72" s="29"/>
      <c r="G72" s="26">
        <f t="shared" si="4"/>
        <v>0</v>
      </c>
      <c r="H72" s="29"/>
      <c r="I72" s="26">
        <f t="shared" si="5"/>
        <v>0</v>
      </c>
    </row>
    <row r="73" spans="1:9" s="4" customFormat="1" ht="16.5" customHeight="1" x14ac:dyDescent="0.2">
      <c r="A73" s="22">
        <f>Apr!A73</f>
        <v>69</v>
      </c>
      <c r="B73" s="23" t="str">
        <f>Apr!B73</f>
        <v>D112</v>
      </c>
      <c r="C73" s="24" t="str">
        <f>Apr!C73</f>
        <v>B.Complex With Choline Inj</v>
      </c>
      <c r="D73" s="24" t="str">
        <f>Apr!D73</f>
        <v>30 ml Vial</v>
      </c>
      <c r="E73" s="22">
        <f>Nov!I73</f>
        <v>0</v>
      </c>
      <c r="F73" s="29"/>
      <c r="G73" s="26">
        <f t="shared" si="4"/>
        <v>0</v>
      </c>
      <c r="H73" s="29"/>
      <c r="I73" s="26">
        <f t="shared" si="5"/>
        <v>0</v>
      </c>
    </row>
    <row r="74" spans="1:9" s="4" customFormat="1" ht="16.5" customHeight="1" x14ac:dyDescent="0.2">
      <c r="A74" s="114">
        <f>Apr!A74</f>
        <v>70</v>
      </c>
      <c r="B74" s="119" t="str">
        <f>Apr!B74</f>
        <v>D113</v>
      </c>
      <c r="C74" s="115" t="str">
        <f>Apr!C74</f>
        <v>Phosphorous Inj</v>
      </c>
      <c r="D74" s="115" t="str">
        <f>Apr!D74</f>
        <v>30 ml Vial</v>
      </c>
      <c r="E74" s="114">
        <f>Nov!I74</f>
        <v>0</v>
      </c>
      <c r="F74" s="116"/>
      <c r="G74" s="118">
        <f t="shared" si="4"/>
        <v>0</v>
      </c>
      <c r="H74" s="116"/>
      <c r="I74" s="118">
        <f t="shared" si="5"/>
        <v>0</v>
      </c>
    </row>
    <row r="75" spans="1:9" s="4" customFormat="1" ht="16.5" customHeight="1" x14ac:dyDescent="0.2">
      <c r="A75" s="22">
        <f>Apr!A75</f>
        <v>71</v>
      </c>
      <c r="B75" s="23" t="str">
        <f>Apr!B75</f>
        <v>D114</v>
      </c>
      <c r="C75" s="24" t="str">
        <f>Apr!C75</f>
        <v>Phosphorous With B12 Inj</v>
      </c>
      <c r="D75" s="24" t="str">
        <f>Apr!D75</f>
        <v>30 ml Vial</v>
      </c>
      <c r="E75" s="22">
        <f>Nov!I75</f>
        <v>0</v>
      </c>
      <c r="F75" s="29"/>
      <c r="G75" s="26">
        <f t="shared" si="4"/>
        <v>0</v>
      </c>
      <c r="H75" s="29"/>
      <c r="I75" s="26">
        <f t="shared" si="5"/>
        <v>0</v>
      </c>
    </row>
    <row r="76" spans="1:9" s="4" customFormat="1" ht="16.5" customHeight="1" x14ac:dyDescent="0.2">
      <c r="A76" s="22">
        <f>Apr!A76</f>
        <v>72</v>
      </c>
      <c r="B76" s="23" t="str">
        <f>Apr!B76</f>
        <v>D116</v>
      </c>
      <c r="C76" s="24" t="str">
        <f>Apr!C76</f>
        <v>Chlorpheniramine Inj IP</v>
      </c>
      <c r="D76" s="24" t="str">
        <f>Apr!D76</f>
        <v>10 ml Vial</v>
      </c>
      <c r="E76" s="22">
        <f>Nov!I76</f>
        <v>0</v>
      </c>
      <c r="F76" s="29"/>
      <c r="G76" s="26">
        <f t="shared" si="4"/>
        <v>0</v>
      </c>
      <c r="H76" s="29"/>
      <c r="I76" s="26">
        <f t="shared" si="5"/>
        <v>0</v>
      </c>
    </row>
    <row r="77" spans="1:9" s="4" customFormat="1" ht="16.5" customHeight="1" x14ac:dyDescent="0.2">
      <c r="A77" s="22">
        <f>Apr!A77</f>
        <v>73</v>
      </c>
      <c r="B77" s="23" t="str">
        <f>Apr!B77</f>
        <v>D117</v>
      </c>
      <c r="C77" s="24" t="str">
        <f>Apr!C77</f>
        <v>Pheniramine Inj IP</v>
      </c>
      <c r="D77" s="24" t="str">
        <f>Apr!D77</f>
        <v>30 ml Vial</v>
      </c>
      <c r="E77" s="22">
        <f>Nov!I77</f>
        <v>0</v>
      </c>
      <c r="F77" s="29"/>
      <c r="G77" s="26">
        <f t="shared" si="4"/>
        <v>0</v>
      </c>
      <c r="H77" s="29"/>
      <c r="I77" s="26">
        <f t="shared" si="5"/>
        <v>0</v>
      </c>
    </row>
    <row r="78" spans="1:9" s="4" customFormat="1" ht="16.5" customHeight="1" x14ac:dyDescent="0.2">
      <c r="A78" s="22">
        <f>Apr!A78</f>
        <v>74</v>
      </c>
      <c r="B78" s="23" t="str">
        <f>Apr!B78</f>
        <v>D119</v>
      </c>
      <c r="C78" s="24" t="str">
        <f>Apr!C78</f>
        <v>Lignocaine Inj</v>
      </c>
      <c r="D78" s="24" t="str">
        <f>Apr!D78</f>
        <v>10 ml Vial</v>
      </c>
      <c r="E78" s="22">
        <f>Nov!I78</f>
        <v>0</v>
      </c>
      <c r="F78" s="29"/>
      <c r="G78" s="26">
        <f t="shared" si="4"/>
        <v>0</v>
      </c>
      <c r="H78" s="29"/>
      <c r="I78" s="26">
        <f t="shared" si="5"/>
        <v>0</v>
      </c>
    </row>
    <row r="79" spans="1:9" s="4" customFormat="1" ht="16.5" customHeight="1" x14ac:dyDescent="0.2">
      <c r="A79" s="22">
        <f>Apr!A79</f>
        <v>75</v>
      </c>
      <c r="B79" s="23" t="str">
        <f>Apr!B79</f>
        <v>D120</v>
      </c>
      <c r="C79" s="24" t="str">
        <f>Apr!C79</f>
        <v>Inj Xylazine</v>
      </c>
      <c r="D79" s="24" t="str">
        <f>Apr!D79</f>
        <v>10 ml Vial</v>
      </c>
      <c r="E79" s="22">
        <f>Nov!I79</f>
        <v>0</v>
      </c>
      <c r="F79" s="29"/>
      <c r="G79" s="26">
        <f t="shared" si="4"/>
        <v>0</v>
      </c>
      <c r="H79" s="29"/>
      <c r="I79" s="26">
        <f t="shared" si="5"/>
        <v>0</v>
      </c>
    </row>
    <row r="80" spans="1:9" s="4" customFormat="1" ht="16.5" customHeight="1" x14ac:dyDescent="0.2">
      <c r="A80" s="22">
        <f>Apr!A80</f>
        <v>76</v>
      </c>
      <c r="B80" s="23" t="str">
        <f>Apr!B80</f>
        <v>D122</v>
      </c>
      <c r="C80" s="24" t="str">
        <f>Apr!C80</f>
        <v>Dexamethasone Sodium Phosphate Inj IP</v>
      </c>
      <c r="D80" s="24" t="str">
        <f>Apr!D80</f>
        <v>10 ml Vial</v>
      </c>
      <c r="E80" s="22">
        <f>Nov!I80</f>
        <v>0</v>
      </c>
      <c r="F80" s="29"/>
      <c r="G80" s="26">
        <f t="shared" si="4"/>
        <v>0</v>
      </c>
      <c r="H80" s="29"/>
      <c r="I80" s="26">
        <f t="shared" si="5"/>
        <v>0</v>
      </c>
    </row>
    <row r="81" spans="1:9" s="4" customFormat="1" ht="16.5" customHeight="1" x14ac:dyDescent="0.2">
      <c r="A81" s="22">
        <f>Apr!A81</f>
        <v>77</v>
      </c>
      <c r="B81" s="23" t="str">
        <f>Apr!B81</f>
        <v>D123</v>
      </c>
      <c r="C81" s="24" t="str">
        <f>Apr!C81</f>
        <v>Triamcinolone Acetonide Inj BP</v>
      </c>
      <c r="D81" s="24" t="str">
        <f>Apr!D81</f>
        <v>5 ml Vial</v>
      </c>
      <c r="E81" s="22">
        <f>Nov!I81</f>
        <v>0</v>
      </c>
      <c r="F81" s="29"/>
      <c r="G81" s="26">
        <f t="shared" si="4"/>
        <v>0</v>
      </c>
      <c r="H81" s="29"/>
      <c r="I81" s="26">
        <f t="shared" si="5"/>
        <v>0</v>
      </c>
    </row>
    <row r="82" spans="1:9" s="4" customFormat="1" ht="16.5" customHeight="1" x14ac:dyDescent="0.2">
      <c r="A82" s="22">
        <f>Apr!A82</f>
        <v>78</v>
      </c>
      <c r="B82" s="23" t="str">
        <f>Apr!B82</f>
        <v>D124</v>
      </c>
      <c r="C82" s="24" t="str">
        <f>Apr!C82</f>
        <v>Calcium Borogluconate IP Vet Inj</v>
      </c>
      <c r="D82" s="24" t="str">
        <f>Apr!D82</f>
        <v>450 ml</v>
      </c>
      <c r="E82" s="22">
        <f>Nov!I82</f>
        <v>0</v>
      </c>
      <c r="F82" s="29"/>
      <c r="G82" s="26">
        <f t="shared" si="4"/>
        <v>0</v>
      </c>
      <c r="H82" s="29"/>
      <c r="I82" s="26">
        <f t="shared" si="5"/>
        <v>0</v>
      </c>
    </row>
    <row r="83" spans="1:9" s="4" customFormat="1" ht="16.5" customHeight="1" x14ac:dyDescent="0.2">
      <c r="A83" s="22">
        <f>Apr!A83</f>
        <v>79</v>
      </c>
      <c r="B83" s="23" t="str">
        <f>Apr!B83</f>
        <v>D125</v>
      </c>
      <c r="C83" s="24" t="str">
        <f>Apr!C83</f>
        <v>Calcium Magnesium Boro Gluconate Inj IP Vet</v>
      </c>
      <c r="D83" s="24" t="str">
        <f>Apr!D83</f>
        <v>450 ml</v>
      </c>
      <c r="E83" s="22">
        <f>Nov!I83</f>
        <v>0</v>
      </c>
      <c r="F83" s="29"/>
      <c r="G83" s="26">
        <f t="shared" si="4"/>
        <v>0</v>
      </c>
      <c r="H83" s="29"/>
      <c r="I83" s="26">
        <f t="shared" si="5"/>
        <v>0</v>
      </c>
    </row>
    <row r="84" spans="1:9" s="4" customFormat="1" ht="16.5" customHeight="1" x14ac:dyDescent="0.2">
      <c r="A84" s="114">
        <f>Apr!A84</f>
        <v>80</v>
      </c>
      <c r="B84" s="119" t="str">
        <f>Apr!B84</f>
        <v>D130</v>
      </c>
      <c r="C84" s="115" t="str">
        <f>Apr!C84</f>
        <v>Buserelin Inj</v>
      </c>
      <c r="D84" s="115" t="str">
        <f>Apr!D84</f>
        <v>10 ml Vial</v>
      </c>
      <c r="E84" s="114">
        <f>Nov!I84</f>
        <v>0</v>
      </c>
      <c r="F84" s="116"/>
      <c r="G84" s="118">
        <f t="shared" si="4"/>
        <v>0</v>
      </c>
      <c r="H84" s="116"/>
      <c r="I84" s="118">
        <f t="shared" si="5"/>
        <v>0</v>
      </c>
    </row>
    <row r="85" spans="1:9" s="4" customFormat="1" ht="16.5" customHeight="1" x14ac:dyDescent="0.2">
      <c r="A85" s="22">
        <f>Apr!A85</f>
        <v>81</v>
      </c>
      <c r="B85" s="23" t="str">
        <f>Apr!B85</f>
        <v>D132</v>
      </c>
      <c r="C85" s="24" t="str">
        <f>Apr!C85</f>
        <v>Progesterone Inj.</v>
      </c>
      <c r="D85" s="24">
        <f>Apr!D85</f>
        <v>0</v>
      </c>
      <c r="E85" s="22">
        <f>Nov!I85</f>
        <v>0</v>
      </c>
      <c r="F85" s="29"/>
      <c r="G85" s="26">
        <f t="shared" si="4"/>
        <v>0</v>
      </c>
      <c r="H85" s="29"/>
      <c r="I85" s="26">
        <f t="shared" si="5"/>
        <v>0</v>
      </c>
    </row>
    <row r="86" spans="1:9" s="4" customFormat="1" ht="16.5" customHeight="1" x14ac:dyDescent="0.2">
      <c r="A86" s="22">
        <f>Apr!A86</f>
        <v>82</v>
      </c>
      <c r="B86" s="23" t="str">
        <f>Apr!B86</f>
        <v>D134</v>
      </c>
      <c r="C86" s="24" t="str">
        <f>Apr!C86</f>
        <v>Atropine Sulphate Inj IP</v>
      </c>
      <c r="D86" s="24" t="str">
        <f>Apr!D86</f>
        <v>10 ml Vial</v>
      </c>
      <c r="E86" s="22">
        <f>Nov!I86</f>
        <v>0</v>
      </c>
      <c r="F86" s="29"/>
      <c r="G86" s="26">
        <f t="shared" si="4"/>
        <v>0</v>
      </c>
      <c r="H86" s="29"/>
      <c r="I86" s="26">
        <f t="shared" si="5"/>
        <v>0</v>
      </c>
    </row>
    <row r="87" spans="1:9" s="4" customFormat="1" ht="16.5" customHeight="1" x14ac:dyDescent="0.2">
      <c r="A87" s="22">
        <f>Apr!A87</f>
        <v>83</v>
      </c>
      <c r="B87" s="23" t="str">
        <f>Apr!B87</f>
        <v>D135</v>
      </c>
      <c r="C87" s="24" t="str">
        <f>Apr!C87</f>
        <v>Adrenochrome Monosemicarbozone Inj</v>
      </c>
      <c r="D87" s="24" t="str">
        <f>Apr!D87</f>
        <v>10 ml Vial</v>
      </c>
      <c r="E87" s="22">
        <f>Nov!I87</f>
        <v>0</v>
      </c>
      <c r="F87" s="29"/>
      <c r="G87" s="26">
        <f t="shared" si="4"/>
        <v>0</v>
      </c>
      <c r="H87" s="29"/>
      <c r="I87" s="26">
        <f t="shared" si="5"/>
        <v>0</v>
      </c>
    </row>
    <row r="88" spans="1:9" s="4" customFormat="1" ht="16.5" customHeight="1" x14ac:dyDescent="0.2">
      <c r="A88" s="22">
        <f>Apr!A88</f>
        <v>84</v>
      </c>
      <c r="B88" s="23" t="str">
        <f>Apr!B88</f>
        <v>D138</v>
      </c>
      <c r="C88" s="24" t="str">
        <f>Apr!C88</f>
        <v>Adrenalin Acid Tartrate Inj IP</v>
      </c>
      <c r="D88" s="24" t="str">
        <f>Apr!D88</f>
        <v>1ml Amp</v>
      </c>
      <c r="E88" s="22">
        <f>Nov!I88</f>
        <v>0</v>
      </c>
      <c r="F88" s="29"/>
      <c r="G88" s="26">
        <f t="shared" si="4"/>
        <v>0</v>
      </c>
      <c r="H88" s="29"/>
      <c r="I88" s="26">
        <f t="shared" si="5"/>
        <v>0</v>
      </c>
    </row>
    <row r="89" spans="1:9" s="4" customFormat="1" ht="16.5" customHeight="1" x14ac:dyDescent="0.2">
      <c r="A89" s="22">
        <f>Apr!A89</f>
        <v>85</v>
      </c>
      <c r="B89" s="23" t="str">
        <f>Apr!B89</f>
        <v>D139</v>
      </c>
      <c r="C89" s="24" t="str">
        <f>Apr!C89</f>
        <v>Frusemide Inj IP</v>
      </c>
      <c r="D89" s="24" t="str">
        <f>Apr!D89</f>
        <v>2ml Amp</v>
      </c>
      <c r="E89" s="22">
        <f>Nov!I89</f>
        <v>0</v>
      </c>
      <c r="F89" s="29"/>
      <c r="G89" s="26">
        <f t="shared" si="4"/>
        <v>0</v>
      </c>
      <c r="H89" s="29"/>
      <c r="I89" s="26">
        <f t="shared" si="5"/>
        <v>0</v>
      </c>
    </row>
    <row r="90" spans="1:9" s="4" customFormat="1" ht="16.5" customHeight="1" x14ac:dyDescent="0.2">
      <c r="A90" s="22">
        <f>Apr!A90</f>
        <v>86</v>
      </c>
      <c r="B90" s="23" t="str">
        <f>Apr!B90</f>
        <v>D140</v>
      </c>
      <c r="C90" s="24" t="str">
        <f>Apr!C90</f>
        <v>Valethamate Bromide Inj</v>
      </c>
      <c r="D90" s="24" t="str">
        <f>Apr!D90</f>
        <v>5ml Amp</v>
      </c>
      <c r="E90" s="22">
        <f>Nov!I90</f>
        <v>0</v>
      </c>
      <c r="F90" s="29"/>
      <c r="G90" s="26">
        <f t="shared" si="4"/>
        <v>0</v>
      </c>
      <c r="H90" s="29"/>
      <c r="I90" s="26">
        <f t="shared" si="5"/>
        <v>0</v>
      </c>
    </row>
    <row r="91" spans="1:9" s="4" customFormat="1" ht="16.5" customHeight="1" x14ac:dyDescent="0.2">
      <c r="A91" s="22">
        <f>Apr!A91</f>
        <v>87</v>
      </c>
      <c r="B91" s="23" t="str">
        <f>Apr!B91</f>
        <v>D143</v>
      </c>
      <c r="C91" s="24" t="str">
        <f>Apr!C91</f>
        <v>Inj Paracetamol IP</v>
      </c>
      <c r="D91" s="24" t="str">
        <f>Apr!D91</f>
        <v>30 ml Vial</v>
      </c>
      <c r="E91" s="22">
        <f>Nov!I91</f>
        <v>0</v>
      </c>
      <c r="F91" s="29"/>
      <c r="G91" s="26">
        <f t="shared" si="4"/>
        <v>0</v>
      </c>
      <c r="H91" s="29"/>
      <c r="I91" s="26">
        <f t="shared" si="5"/>
        <v>0</v>
      </c>
    </row>
    <row r="92" spans="1:9" s="4" customFormat="1" ht="16.5" customHeight="1" x14ac:dyDescent="0.2">
      <c r="A92" s="22">
        <f>Apr!A92</f>
        <v>88</v>
      </c>
      <c r="B92" s="23" t="str">
        <f>Apr!B92</f>
        <v>D144</v>
      </c>
      <c r="C92" s="24" t="str">
        <f>Apr!C92</f>
        <v>Ketamine Inj IP</v>
      </c>
      <c r="D92" s="24" t="str">
        <f>Apr!D92</f>
        <v>2 ml Amp</v>
      </c>
      <c r="E92" s="22">
        <f>Nov!I92</f>
        <v>0</v>
      </c>
      <c r="F92" s="29"/>
      <c r="G92" s="26">
        <f t="shared" si="4"/>
        <v>0</v>
      </c>
      <c r="H92" s="29"/>
      <c r="I92" s="26">
        <f t="shared" si="5"/>
        <v>0</v>
      </c>
    </row>
    <row r="93" spans="1:9" s="4" customFormat="1" ht="16.5" customHeight="1" x14ac:dyDescent="0.2">
      <c r="A93" s="22">
        <f>Apr!A93</f>
        <v>89</v>
      </c>
      <c r="B93" s="23" t="str">
        <f>Apr!B93</f>
        <v>D145</v>
      </c>
      <c r="C93" s="24" t="str">
        <f>Apr!C93</f>
        <v>Cephalosporin Tab - 250Mg</v>
      </c>
      <c r="D93" s="24" t="str">
        <f>Apr!D93</f>
        <v>10 x 10 Tabs</v>
      </c>
      <c r="E93" s="22">
        <f>Nov!I93</f>
        <v>0</v>
      </c>
      <c r="F93" s="29"/>
      <c r="G93" s="26">
        <f t="shared" si="4"/>
        <v>0</v>
      </c>
      <c r="H93" s="29"/>
      <c r="I93" s="26">
        <f t="shared" si="5"/>
        <v>0</v>
      </c>
    </row>
    <row r="94" spans="1:9" s="4" customFormat="1" ht="16.5" customHeight="1" x14ac:dyDescent="0.2">
      <c r="A94" s="114">
        <f>Apr!A94</f>
        <v>90</v>
      </c>
      <c r="B94" s="119" t="str">
        <f>Apr!B94</f>
        <v>D147</v>
      </c>
      <c r="C94" s="115" t="str">
        <f>Apr!C94</f>
        <v>B Comp. Liver Extr. With Choline Inj</v>
      </c>
      <c r="D94" s="115">
        <f>Apr!D94</f>
        <v>0</v>
      </c>
      <c r="E94" s="114">
        <f>Nov!I94</f>
        <v>0</v>
      </c>
      <c r="F94" s="116"/>
      <c r="G94" s="118">
        <f t="shared" si="4"/>
        <v>0</v>
      </c>
      <c r="H94" s="116"/>
      <c r="I94" s="118">
        <f t="shared" si="5"/>
        <v>0</v>
      </c>
    </row>
    <row r="95" spans="1:9" s="4" customFormat="1" ht="16.5" customHeight="1" x14ac:dyDescent="0.2">
      <c r="A95" s="22">
        <f>Apr!A95</f>
        <v>91</v>
      </c>
      <c r="B95" s="23" t="str">
        <f>Apr!B95</f>
        <v>D148</v>
      </c>
      <c r="C95" s="24" t="str">
        <f>Apr!C95</f>
        <v>Live Yeast Culture Bolus</v>
      </c>
      <c r="D95" s="24" t="str">
        <f>Apr!D95</f>
        <v>Bolus</v>
      </c>
      <c r="E95" s="22">
        <f>Nov!I95</f>
        <v>0</v>
      </c>
      <c r="F95" s="29"/>
      <c r="G95" s="26">
        <f t="shared" si="4"/>
        <v>0</v>
      </c>
      <c r="H95" s="29"/>
      <c r="I95" s="26">
        <f t="shared" si="5"/>
        <v>0</v>
      </c>
    </row>
    <row r="96" spans="1:9" s="4" customFormat="1" ht="16.5" customHeight="1" x14ac:dyDescent="0.2">
      <c r="A96" s="22">
        <f>Apr!A96</f>
        <v>92</v>
      </c>
      <c r="B96" s="23" t="str">
        <f>Apr!B96</f>
        <v>D150</v>
      </c>
      <c r="C96" s="24" t="str">
        <f>Apr!C96</f>
        <v>Calcium Propionate And Picrorhiza Powder</v>
      </c>
      <c r="D96" s="24" t="str">
        <f>Apr!D96</f>
        <v>125 gms</v>
      </c>
      <c r="E96" s="22">
        <f>Nov!I96</f>
        <v>0</v>
      </c>
      <c r="F96" s="29"/>
      <c r="G96" s="26">
        <f t="shared" si="4"/>
        <v>0</v>
      </c>
      <c r="H96" s="29"/>
      <c r="I96" s="26">
        <f t="shared" si="5"/>
        <v>0</v>
      </c>
    </row>
    <row r="97" spans="1:9" s="4" customFormat="1" ht="16.5" customHeight="1" x14ac:dyDescent="0.2">
      <c r="A97" s="22">
        <f>Apr!A97</f>
        <v>93</v>
      </c>
      <c r="B97" s="23" t="str">
        <f>Apr!B97</f>
        <v>D151</v>
      </c>
      <c r="C97" s="24" t="str">
        <f>Apr!C97</f>
        <v>Cefqunome Sulphate Intra Mammary Infusion</v>
      </c>
      <c r="D97" s="24" t="str">
        <f>Apr!D97</f>
        <v>Syringes</v>
      </c>
      <c r="E97" s="22">
        <f>Nov!I97</f>
        <v>0</v>
      </c>
      <c r="F97" s="29"/>
      <c r="G97" s="26">
        <f t="shared" si="4"/>
        <v>0</v>
      </c>
      <c r="H97" s="29"/>
      <c r="I97" s="26">
        <f t="shared" si="5"/>
        <v>0</v>
      </c>
    </row>
    <row r="98" spans="1:9" s="4" customFormat="1" ht="16.5" customHeight="1" x14ac:dyDescent="0.2">
      <c r="A98" s="22">
        <f>Apr!A98</f>
        <v>94</v>
      </c>
      <c r="B98" s="23" t="str">
        <f>Apr!B98</f>
        <v>D152</v>
      </c>
      <c r="C98" s="24" t="str">
        <f>Apr!C98</f>
        <v>Vitamin E And Selenium Inj</v>
      </c>
      <c r="D98" s="24" t="str">
        <f>Apr!D98</f>
        <v>10 ml Vial</v>
      </c>
      <c r="E98" s="22">
        <f>Nov!I98</f>
        <v>0</v>
      </c>
      <c r="F98" s="29"/>
      <c r="G98" s="26">
        <f t="shared" si="4"/>
        <v>0</v>
      </c>
      <c r="H98" s="29"/>
      <c r="I98" s="26">
        <f t="shared" si="5"/>
        <v>0</v>
      </c>
    </row>
    <row r="99" spans="1:9" s="4" customFormat="1" ht="16.5" customHeight="1" x14ac:dyDescent="0.2">
      <c r="A99" s="22">
        <f>Apr!A99</f>
        <v>95</v>
      </c>
      <c r="B99" s="23" t="str">
        <f>Apr!B99</f>
        <v>D153</v>
      </c>
      <c r="C99" s="24" t="str">
        <f>Apr!C99</f>
        <v>Colistin &amp; Cloxacillin I/Mammary Infusion</v>
      </c>
      <c r="D99" s="24" t="str">
        <f>Apr!D99</f>
        <v>10mg Syringes</v>
      </c>
      <c r="E99" s="22">
        <f>Nov!I99</f>
        <v>0</v>
      </c>
      <c r="F99" s="29"/>
      <c r="G99" s="26">
        <f t="shared" si="4"/>
        <v>0</v>
      </c>
      <c r="H99" s="29"/>
      <c r="I99" s="26">
        <f t="shared" si="5"/>
        <v>0</v>
      </c>
    </row>
    <row r="100" spans="1:9" s="4" customFormat="1" ht="16.5" customHeight="1" x14ac:dyDescent="0.2">
      <c r="A100" s="22">
        <f>Apr!A100</f>
        <v>96</v>
      </c>
      <c r="B100" s="23" t="str">
        <f>Apr!B100</f>
        <v>D155</v>
      </c>
      <c r="C100" s="24" t="str">
        <f>Apr!C100</f>
        <v>Amikacin Inj IP</v>
      </c>
      <c r="D100" s="24" t="str">
        <f>Apr!D100</f>
        <v>2 ml Vial</v>
      </c>
      <c r="E100" s="22">
        <f>Nov!I100</f>
        <v>0</v>
      </c>
      <c r="F100" s="29"/>
      <c r="G100" s="26">
        <f t="shared" si="4"/>
        <v>0</v>
      </c>
      <c r="H100" s="29"/>
      <c r="I100" s="26">
        <f t="shared" si="5"/>
        <v>0</v>
      </c>
    </row>
    <row r="101" spans="1:9" s="4" customFormat="1" ht="16.5" customHeight="1" x14ac:dyDescent="0.2">
      <c r="A101" s="22">
        <f>Apr!A101</f>
        <v>97</v>
      </c>
      <c r="B101" s="23" t="str">
        <f>Apr!B101</f>
        <v>D156</v>
      </c>
      <c r="C101" s="24" t="str">
        <f>Apr!C101</f>
        <v>Griseofulvin Tab IP</v>
      </c>
      <c r="D101" s="24" t="str">
        <f>Apr!D101</f>
        <v>500 mg Tabs</v>
      </c>
      <c r="E101" s="22">
        <f>Nov!I101</f>
        <v>0</v>
      </c>
      <c r="F101" s="29"/>
      <c r="G101" s="26">
        <f t="shared" si="4"/>
        <v>0</v>
      </c>
      <c r="H101" s="29"/>
      <c r="I101" s="26">
        <f t="shared" si="5"/>
        <v>0</v>
      </c>
    </row>
    <row r="102" spans="1:9" s="4" customFormat="1" ht="16.5" customHeight="1" x14ac:dyDescent="0.2">
      <c r="A102" s="22">
        <f>Apr!A102</f>
        <v>98</v>
      </c>
      <c r="B102" s="23" t="str">
        <f>Apr!B102</f>
        <v>D158</v>
      </c>
      <c r="C102" s="24" t="str">
        <f>Apr!C102</f>
        <v>Dextrose Inj IP 25%</v>
      </c>
      <c r="D102" s="24" t="str">
        <f>Apr!D102</f>
        <v>500 ml Bottle</v>
      </c>
      <c r="E102" s="22">
        <f>Nov!I102</f>
        <v>0</v>
      </c>
      <c r="F102" s="29"/>
      <c r="G102" s="26">
        <f t="shared" si="4"/>
        <v>0</v>
      </c>
      <c r="H102" s="29"/>
      <c r="I102" s="26">
        <f t="shared" si="5"/>
        <v>0</v>
      </c>
    </row>
    <row r="103" spans="1:9" s="4" customFormat="1" ht="16.5" customHeight="1" x14ac:dyDescent="0.2">
      <c r="A103" s="22">
        <f>Apr!A103</f>
        <v>99</v>
      </c>
      <c r="B103" s="23" t="str">
        <f>Apr!B103</f>
        <v>D159</v>
      </c>
      <c r="C103" s="24" t="str">
        <f>Apr!C103</f>
        <v>Calcium Carbonate IP</v>
      </c>
      <c r="D103" s="24" t="str">
        <f>Apr!D103</f>
        <v>1 Kg</v>
      </c>
      <c r="E103" s="22">
        <f>Nov!I103</f>
        <v>0</v>
      </c>
      <c r="F103" s="29"/>
      <c r="G103" s="26">
        <f t="shared" si="4"/>
        <v>0</v>
      </c>
      <c r="H103" s="29"/>
      <c r="I103" s="26">
        <f t="shared" si="5"/>
        <v>0</v>
      </c>
    </row>
    <row r="104" spans="1:9" s="4" customFormat="1" ht="16.5" customHeight="1" x14ac:dyDescent="0.2">
      <c r="A104" s="114">
        <f>Apr!A104</f>
        <v>100</v>
      </c>
      <c r="B104" s="119" t="str">
        <f>Apr!B104</f>
        <v>D161</v>
      </c>
      <c r="C104" s="115" t="str">
        <f>Apr!C104</f>
        <v>Meloxicam Inj</v>
      </c>
      <c r="D104" s="115" t="str">
        <f>Apr!D104</f>
        <v>30 ml Vial</v>
      </c>
      <c r="E104" s="114">
        <f>Nov!I104</f>
        <v>0</v>
      </c>
      <c r="F104" s="116"/>
      <c r="G104" s="118">
        <f t="shared" si="4"/>
        <v>0</v>
      </c>
      <c r="H104" s="116"/>
      <c r="I104" s="118">
        <f t="shared" si="5"/>
        <v>0</v>
      </c>
    </row>
    <row r="105" spans="1:9" s="4" customFormat="1" ht="16.5" customHeight="1" x14ac:dyDescent="0.2">
      <c r="A105" s="22">
        <f>Apr!A105</f>
        <v>101</v>
      </c>
      <c r="B105" s="23" t="str">
        <f>Apr!B105</f>
        <v>D163</v>
      </c>
      <c r="C105" s="24" t="str">
        <f>Apr!C105</f>
        <v>Ciproflaxacin With Tinidazole I/Uterine</v>
      </c>
      <c r="D105" s="24" t="str">
        <f>Apr!D105</f>
        <v>60 ml Bottle</v>
      </c>
      <c r="E105" s="22">
        <f>Nov!I105</f>
        <v>0</v>
      </c>
      <c r="F105" s="29"/>
      <c r="G105" s="26">
        <f t="shared" si="4"/>
        <v>0</v>
      </c>
      <c r="H105" s="29"/>
      <c r="I105" s="26">
        <f t="shared" si="5"/>
        <v>0</v>
      </c>
    </row>
    <row r="106" spans="1:9" s="4" customFormat="1" ht="16.5" customHeight="1" x14ac:dyDescent="0.2">
      <c r="A106" s="22">
        <f>Apr!A106</f>
        <v>102</v>
      </c>
      <c r="B106" s="23" t="str">
        <f>Apr!B106</f>
        <v>D164</v>
      </c>
      <c r="C106" s="24" t="str">
        <f>Apr!C106</f>
        <v>Stomachic Bolus</v>
      </c>
      <c r="D106" s="24" t="str">
        <f>Apr!D106</f>
        <v>4 Bolus</v>
      </c>
      <c r="E106" s="22">
        <f>Nov!I106</f>
        <v>0</v>
      </c>
      <c r="F106" s="29"/>
      <c r="G106" s="26">
        <f t="shared" si="4"/>
        <v>0</v>
      </c>
      <c r="H106" s="29"/>
      <c r="I106" s="26">
        <f t="shared" si="5"/>
        <v>0</v>
      </c>
    </row>
    <row r="107" spans="1:9" s="4" customFormat="1" ht="16.5" customHeight="1" x14ac:dyDescent="0.2">
      <c r="A107" s="22">
        <f>Apr!A107</f>
        <v>103</v>
      </c>
      <c r="B107" s="23" t="str">
        <f>Apr!B107</f>
        <v>D165</v>
      </c>
      <c r="C107" s="24" t="str">
        <f>Apr!C107</f>
        <v>Mineral Supplement Bolus</v>
      </c>
      <c r="D107" s="24" t="str">
        <f>Apr!D107</f>
        <v>4 Bolus</v>
      </c>
      <c r="E107" s="22">
        <f>Nov!I107</f>
        <v>0</v>
      </c>
      <c r="F107" s="29"/>
      <c r="G107" s="26">
        <f t="shared" si="4"/>
        <v>0</v>
      </c>
      <c r="H107" s="29"/>
      <c r="I107" s="26">
        <f t="shared" si="5"/>
        <v>0</v>
      </c>
    </row>
    <row r="108" spans="1:9" s="4" customFormat="1" ht="16.5" customHeight="1" x14ac:dyDescent="0.2">
      <c r="A108" s="22">
        <f>Apr!A108</f>
        <v>104</v>
      </c>
      <c r="B108" s="23" t="str">
        <f>Apr!B108</f>
        <v>D166</v>
      </c>
      <c r="C108" s="24" t="str">
        <f>Apr!C108</f>
        <v>Anti Diarrohoeal Bolus</v>
      </c>
      <c r="D108" s="24" t="str">
        <f>Apr!D108</f>
        <v>4 Bolus</v>
      </c>
      <c r="E108" s="22">
        <f>Nov!I108</f>
        <v>0</v>
      </c>
      <c r="F108" s="29"/>
      <c r="G108" s="26">
        <f t="shared" si="4"/>
        <v>0</v>
      </c>
      <c r="H108" s="29"/>
      <c r="I108" s="26">
        <f t="shared" si="5"/>
        <v>0</v>
      </c>
    </row>
    <row r="109" spans="1:9" s="4" customFormat="1" ht="16.5" customHeight="1" x14ac:dyDescent="0.2">
      <c r="A109" s="22">
        <f>Apr!A109</f>
        <v>105</v>
      </c>
      <c r="B109" s="23" t="str">
        <f>Apr!B109</f>
        <v>D169</v>
      </c>
      <c r="C109" s="24" t="str">
        <f>Apr!C109</f>
        <v>Clomiphen Tab BP</v>
      </c>
      <c r="D109" s="24" t="str">
        <f>Apr!D109</f>
        <v>10 x 10 Tabs</v>
      </c>
      <c r="E109" s="22">
        <f>Nov!I109</f>
        <v>0</v>
      </c>
      <c r="F109" s="29"/>
      <c r="G109" s="26">
        <f t="shared" si="4"/>
        <v>0</v>
      </c>
      <c r="H109" s="29"/>
      <c r="I109" s="26">
        <f t="shared" si="5"/>
        <v>0</v>
      </c>
    </row>
    <row r="110" spans="1:9" s="4" customFormat="1" ht="16.5" customHeight="1" x14ac:dyDescent="0.2">
      <c r="A110" s="22">
        <f>Apr!A110</f>
        <v>106</v>
      </c>
      <c r="B110" s="23" t="str">
        <f>Apr!B110</f>
        <v>D178</v>
      </c>
      <c r="C110" s="24" t="str">
        <f>Apr!C110</f>
        <v>Vitamin B1 B6 And B12 Inj</v>
      </c>
      <c r="D110" s="24" t="str">
        <f>Apr!D110</f>
        <v>10 ml Vial</v>
      </c>
      <c r="E110" s="22">
        <f>Nov!I110</f>
        <v>0</v>
      </c>
      <c r="F110" s="29"/>
      <c r="G110" s="26">
        <f t="shared" si="4"/>
        <v>0</v>
      </c>
      <c r="H110" s="29"/>
      <c r="I110" s="26">
        <f t="shared" si="5"/>
        <v>0</v>
      </c>
    </row>
    <row r="111" spans="1:9" s="4" customFormat="1" ht="16.5" customHeight="1" x14ac:dyDescent="0.2">
      <c r="A111" s="22">
        <f>Apr!A111</f>
        <v>107</v>
      </c>
      <c r="B111" s="23" t="str">
        <f>Apr!B111</f>
        <v>D179</v>
      </c>
      <c r="C111" s="24" t="str">
        <f>Apr!C111</f>
        <v>Ciprofloxacin Inj</v>
      </c>
      <c r="D111" s="24" t="str">
        <f>Apr!D111</f>
        <v>50 ml Vial</v>
      </c>
      <c r="E111" s="22">
        <f>Nov!I111</f>
        <v>0</v>
      </c>
      <c r="F111" s="29"/>
      <c r="G111" s="26">
        <f t="shared" si="4"/>
        <v>0</v>
      </c>
      <c r="H111" s="29"/>
      <c r="I111" s="26">
        <f t="shared" si="5"/>
        <v>0</v>
      </c>
    </row>
    <row r="112" spans="1:9" s="4" customFormat="1" ht="16.5" customHeight="1" x14ac:dyDescent="0.2">
      <c r="A112" s="22">
        <f>Apr!A112</f>
        <v>108</v>
      </c>
      <c r="B112" s="23" t="str">
        <f>Apr!B112</f>
        <v>D181</v>
      </c>
      <c r="C112" s="24" t="str">
        <f>Apr!C112</f>
        <v>Nimesulide Inj</v>
      </c>
      <c r="D112" s="24">
        <f>Apr!D112</f>
        <v>0</v>
      </c>
      <c r="E112" s="22">
        <f>Nov!I112</f>
        <v>0</v>
      </c>
      <c r="F112" s="29"/>
      <c r="G112" s="26">
        <f t="shared" si="4"/>
        <v>0</v>
      </c>
      <c r="H112" s="29"/>
      <c r="I112" s="26">
        <f t="shared" si="5"/>
        <v>0</v>
      </c>
    </row>
    <row r="113" spans="1:9" s="4" customFormat="1" ht="16.5" customHeight="1" x14ac:dyDescent="0.2">
      <c r="A113" s="22">
        <f>Apr!A113</f>
        <v>109</v>
      </c>
      <c r="B113" s="23" t="str">
        <f>Apr!B113</f>
        <v>D182</v>
      </c>
      <c r="C113" s="24" t="str">
        <f>Apr!C113</f>
        <v>Cloprostenol Inj BP</v>
      </c>
      <c r="D113" s="24" t="str">
        <f>Apr!D113</f>
        <v>2 ml Amp</v>
      </c>
      <c r="E113" s="22">
        <f>Nov!I113</f>
        <v>0</v>
      </c>
      <c r="F113" s="29"/>
      <c r="G113" s="26">
        <f t="shared" si="4"/>
        <v>0</v>
      </c>
      <c r="H113" s="29"/>
      <c r="I113" s="26">
        <f t="shared" si="5"/>
        <v>0</v>
      </c>
    </row>
    <row r="114" spans="1:9" s="4" customFormat="1" ht="16.5" customHeight="1" x14ac:dyDescent="0.2">
      <c r="A114" s="114">
        <f>Apr!A114</f>
        <v>110</v>
      </c>
      <c r="B114" s="119" t="str">
        <f>Apr!B114</f>
        <v>D185</v>
      </c>
      <c r="C114" s="115" t="str">
        <f>Apr!C114</f>
        <v>Inj Strepto Penicillin IP.2.5 Gm</v>
      </c>
      <c r="D114" s="115" t="str">
        <f>Apr!D114</f>
        <v>Vial</v>
      </c>
      <c r="E114" s="114">
        <f>Nov!I114</f>
        <v>0</v>
      </c>
      <c r="F114" s="116"/>
      <c r="G114" s="118">
        <f t="shared" si="4"/>
        <v>0</v>
      </c>
      <c r="H114" s="116"/>
      <c r="I114" s="118">
        <f t="shared" si="5"/>
        <v>0</v>
      </c>
    </row>
    <row r="115" spans="1:9" s="4" customFormat="1" ht="16.5" customHeight="1" x14ac:dyDescent="0.2">
      <c r="A115" s="22">
        <f>Apr!A115</f>
        <v>111</v>
      </c>
      <c r="B115" s="23" t="str">
        <f>Apr!B115</f>
        <v>D187</v>
      </c>
      <c r="C115" s="24" t="str">
        <f>Apr!C115</f>
        <v>Morantel Citrate Bolus</v>
      </c>
      <c r="D115" s="24" t="str">
        <f>Apr!D115</f>
        <v>4 Bolus (5gm)</v>
      </c>
      <c r="E115" s="22">
        <f>Nov!I115</f>
        <v>0</v>
      </c>
      <c r="F115" s="29"/>
      <c r="G115" s="26">
        <f t="shared" si="4"/>
        <v>0</v>
      </c>
      <c r="H115" s="29"/>
      <c r="I115" s="26">
        <f t="shared" si="5"/>
        <v>0</v>
      </c>
    </row>
    <row r="116" spans="1:9" s="4" customFormat="1" ht="16.5" customHeight="1" x14ac:dyDescent="0.2">
      <c r="A116" s="22">
        <f>Apr!A116</f>
        <v>112</v>
      </c>
      <c r="B116" s="23" t="str">
        <f>Apr!B116</f>
        <v>D190</v>
      </c>
      <c r="C116" s="24" t="str">
        <f>Apr!C116</f>
        <v>Fenbendazole Bolus</v>
      </c>
      <c r="D116" s="24" t="str">
        <f>Apr!D116</f>
        <v>2 Bolus (1.5gm)</v>
      </c>
      <c r="E116" s="22">
        <f>Nov!I116</f>
        <v>0</v>
      </c>
      <c r="F116" s="29"/>
      <c r="G116" s="26">
        <f t="shared" si="4"/>
        <v>0</v>
      </c>
      <c r="H116" s="29"/>
      <c r="I116" s="26">
        <f t="shared" si="5"/>
        <v>0</v>
      </c>
    </row>
    <row r="117" spans="1:9" s="4" customFormat="1" ht="16.5" customHeight="1" x14ac:dyDescent="0.2">
      <c r="A117" s="22">
        <f>Apr!A117</f>
        <v>113</v>
      </c>
      <c r="B117" s="23" t="str">
        <f>Apr!B117</f>
        <v>D192</v>
      </c>
      <c r="C117" s="24" t="str">
        <f>Apr!C117</f>
        <v>Fenbendazole Bolus</v>
      </c>
      <c r="D117" s="24" t="str">
        <f>Apr!D117</f>
        <v>5 gm Bolus</v>
      </c>
      <c r="E117" s="22">
        <f>Nov!I117</f>
        <v>0</v>
      </c>
      <c r="F117" s="29"/>
      <c r="G117" s="26">
        <f t="shared" si="4"/>
        <v>0</v>
      </c>
      <c r="H117" s="29"/>
      <c r="I117" s="26">
        <f t="shared" si="5"/>
        <v>0</v>
      </c>
    </row>
    <row r="118" spans="1:9" s="4" customFormat="1" ht="16.5" customHeight="1" x14ac:dyDescent="0.2">
      <c r="A118" s="22">
        <f>Apr!A118</f>
        <v>114</v>
      </c>
      <c r="B118" s="23" t="str">
        <f>Apr!B118</f>
        <v>D193</v>
      </c>
      <c r="C118" s="24" t="str">
        <f>Apr!C118</f>
        <v>Gamma Benzene Hexa Chloride 0.5% Spray</v>
      </c>
      <c r="D118" s="24" t="str">
        <f>Apr!D118</f>
        <v>50 ml</v>
      </c>
      <c r="E118" s="22">
        <f>Nov!I118</f>
        <v>0</v>
      </c>
      <c r="F118" s="29"/>
      <c r="G118" s="26">
        <f t="shared" si="4"/>
        <v>0</v>
      </c>
      <c r="H118" s="29"/>
      <c r="I118" s="26">
        <f t="shared" si="5"/>
        <v>0</v>
      </c>
    </row>
    <row r="119" spans="1:9" s="4" customFormat="1" ht="16.5" customHeight="1" x14ac:dyDescent="0.2">
      <c r="A119" s="22">
        <f>Apr!A119</f>
        <v>115</v>
      </c>
      <c r="B119" s="23" t="str">
        <f>Apr!B119</f>
        <v>D194</v>
      </c>
      <c r="C119" s="24" t="str">
        <f>Apr!C119</f>
        <v>Benzyl Benzoate Lotion</v>
      </c>
      <c r="D119" s="24" t="str">
        <f>Apr!D119</f>
        <v>450ml</v>
      </c>
      <c r="E119" s="22">
        <f>Nov!I119</f>
        <v>0</v>
      </c>
      <c r="F119" s="29"/>
      <c r="G119" s="26">
        <f t="shared" si="4"/>
        <v>0</v>
      </c>
      <c r="H119" s="29"/>
      <c r="I119" s="26">
        <f t="shared" si="5"/>
        <v>0</v>
      </c>
    </row>
    <row r="120" spans="1:9" s="4" customFormat="1" ht="16.5" customHeight="1" x14ac:dyDescent="0.2">
      <c r="A120" s="22">
        <f>Apr!A120</f>
        <v>116</v>
      </c>
      <c r="B120" s="23" t="str">
        <f>Apr!B120</f>
        <v>D195</v>
      </c>
      <c r="C120" s="24" t="str">
        <f>Apr!C120</f>
        <v>Metaclopromide Inj</v>
      </c>
      <c r="D120" s="24" t="str">
        <f>Apr!D120</f>
        <v>10ml Vial</v>
      </c>
      <c r="E120" s="22">
        <f>Nov!I120</f>
        <v>0</v>
      </c>
      <c r="F120" s="29"/>
      <c r="G120" s="26">
        <f t="shared" si="4"/>
        <v>0</v>
      </c>
      <c r="H120" s="29"/>
      <c r="I120" s="26">
        <f t="shared" si="5"/>
        <v>0</v>
      </c>
    </row>
    <row r="121" spans="1:9" s="4" customFormat="1" ht="16.5" customHeight="1" x14ac:dyDescent="0.2">
      <c r="A121" s="22">
        <f>Apr!A121</f>
        <v>117</v>
      </c>
      <c r="B121" s="23" t="str">
        <f>Apr!B121</f>
        <v>D196</v>
      </c>
      <c r="C121" s="24" t="str">
        <f>Apr!C121</f>
        <v>Tab Praziquintal</v>
      </c>
      <c r="D121" s="24" t="str">
        <f>Apr!D121</f>
        <v>10 Tab/Strip</v>
      </c>
      <c r="E121" s="22">
        <f>Nov!I121</f>
        <v>0</v>
      </c>
      <c r="F121" s="29"/>
      <c r="G121" s="26">
        <f t="shared" si="4"/>
        <v>0</v>
      </c>
      <c r="H121" s="29"/>
      <c r="I121" s="26">
        <f t="shared" si="5"/>
        <v>0</v>
      </c>
    </row>
    <row r="122" spans="1:9" s="4" customFormat="1" ht="16.5" customHeight="1" x14ac:dyDescent="0.2">
      <c r="A122" s="22">
        <f>Apr!A122</f>
        <v>118</v>
      </c>
      <c r="B122" s="23" t="str">
        <f>Apr!B122</f>
        <v>D197</v>
      </c>
      <c r="C122" s="24" t="str">
        <f>Apr!C122</f>
        <v>Distemper Inj</v>
      </c>
      <c r="D122" s="24">
        <f>Apr!D122</f>
        <v>0</v>
      </c>
      <c r="E122" s="22">
        <f>Nov!I122</f>
        <v>0</v>
      </c>
      <c r="F122" s="29"/>
      <c r="G122" s="26">
        <f t="shared" si="4"/>
        <v>0</v>
      </c>
      <c r="H122" s="29"/>
      <c r="I122" s="26">
        <f t="shared" si="5"/>
        <v>0</v>
      </c>
    </row>
    <row r="123" spans="1:9" s="4" customFormat="1" ht="16.5" customHeight="1" x14ac:dyDescent="0.2">
      <c r="A123" s="22">
        <f>Apr!A123</f>
        <v>119</v>
      </c>
      <c r="B123" s="23" t="str">
        <f>Apr!B123</f>
        <v>D198</v>
      </c>
      <c r="C123" s="24" t="str">
        <f>Apr!C123</f>
        <v>Amitraz Solution</v>
      </c>
      <c r="D123" s="24" t="str">
        <f>Apr!D123</f>
        <v>6ml Bottle</v>
      </c>
      <c r="E123" s="22">
        <f>Nov!I123</f>
        <v>0</v>
      </c>
      <c r="F123" s="29"/>
      <c r="G123" s="26">
        <f t="shared" si="4"/>
        <v>0</v>
      </c>
      <c r="H123" s="29"/>
      <c r="I123" s="26">
        <f t="shared" si="5"/>
        <v>0</v>
      </c>
    </row>
    <row r="124" spans="1:9" s="4" customFormat="1" ht="16.5" customHeight="1" x14ac:dyDescent="0.2">
      <c r="A124" s="114">
        <f>Apr!A124</f>
        <v>120</v>
      </c>
      <c r="B124" s="119" t="str">
        <f>Apr!B124</f>
        <v>D200</v>
      </c>
      <c r="C124" s="115" t="str">
        <f>Apr!C124</f>
        <v>Tab Enrofloxacin 50Mg</v>
      </c>
      <c r="D124" s="115" t="str">
        <f>Apr!D124</f>
        <v>10 Tab/Strip</v>
      </c>
      <c r="E124" s="114">
        <f>Nov!I124</f>
        <v>0</v>
      </c>
      <c r="F124" s="116"/>
      <c r="G124" s="118">
        <f t="shared" si="4"/>
        <v>0</v>
      </c>
      <c r="H124" s="116"/>
      <c r="I124" s="118">
        <f t="shared" si="5"/>
        <v>0</v>
      </c>
    </row>
    <row r="125" spans="1:9" s="4" customFormat="1" ht="16.5" customHeight="1" x14ac:dyDescent="0.2">
      <c r="A125" s="22">
        <f>Apr!A125</f>
        <v>121</v>
      </c>
      <c r="B125" s="23" t="str">
        <f>Apr!B125</f>
        <v>D201</v>
      </c>
      <c r="C125" s="24" t="str">
        <f>Apr!C125</f>
        <v>Tab Cephalexine 750Mg</v>
      </c>
      <c r="D125" s="24" t="str">
        <f>Apr!D125</f>
        <v>10 Tab/Strip</v>
      </c>
      <c r="E125" s="22">
        <f>Nov!I125</f>
        <v>0</v>
      </c>
      <c r="F125" s="29"/>
      <c r="G125" s="26">
        <f t="shared" si="4"/>
        <v>0</v>
      </c>
      <c r="H125" s="29"/>
      <c r="I125" s="26">
        <f t="shared" si="5"/>
        <v>0</v>
      </c>
    </row>
    <row r="126" spans="1:9" s="4" customFormat="1" ht="16.5" customHeight="1" x14ac:dyDescent="0.2">
      <c r="A126" s="22">
        <f>Apr!A126</f>
        <v>122</v>
      </c>
      <c r="B126" s="23" t="str">
        <f>Apr!B126</f>
        <v>D204</v>
      </c>
      <c r="C126" s="24" t="str">
        <f>Apr!C126</f>
        <v>Vitamin Syrup</v>
      </c>
      <c r="D126" s="24" t="str">
        <f>Apr!D126</f>
        <v>100ml Bottle</v>
      </c>
      <c r="E126" s="22">
        <f>Nov!I126</f>
        <v>0</v>
      </c>
      <c r="F126" s="29"/>
      <c r="G126" s="26">
        <f t="shared" si="4"/>
        <v>0</v>
      </c>
      <c r="H126" s="29"/>
      <c r="I126" s="26">
        <f t="shared" si="5"/>
        <v>0</v>
      </c>
    </row>
    <row r="127" spans="1:9" s="4" customFormat="1" ht="16.5" customHeight="1" x14ac:dyDescent="0.2">
      <c r="A127" s="22">
        <f>Apr!A127</f>
        <v>123</v>
      </c>
      <c r="B127" s="23" t="str">
        <f>Apr!B127</f>
        <v>D205</v>
      </c>
      <c r="C127" s="24" t="str">
        <f>Apr!C127</f>
        <v>Tetracyline Oral Powder</v>
      </c>
      <c r="D127" s="24" t="str">
        <f>Apr!D127</f>
        <v>100gm Sachet</v>
      </c>
      <c r="E127" s="22">
        <f>Nov!I127</f>
        <v>0</v>
      </c>
      <c r="F127" s="29"/>
      <c r="G127" s="26">
        <f t="shared" si="4"/>
        <v>0</v>
      </c>
      <c r="H127" s="29"/>
      <c r="I127" s="26">
        <f t="shared" si="5"/>
        <v>0</v>
      </c>
    </row>
    <row r="128" spans="1:9" s="4" customFormat="1" ht="16.5" customHeight="1" x14ac:dyDescent="0.2">
      <c r="A128" s="22">
        <f>Apr!A128</f>
        <v>124</v>
      </c>
      <c r="B128" s="23" t="str">
        <f>Apr!B128</f>
        <v>D210</v>
      </c>
      <c r="C128" s="24" t="str">
        <f>Apr!C128</f>
        <v>Sulphur Ointment</v>
      </c>
      <c r="D128" s="24" t="str">
        <f>Apr!D128</f>
        <v>450gm</v>
      </c>
      <c r="E128" s="22">
        <f>Nov!I128</f>
        <v>0</v>
      </c>
      <c r="F128" s="29"/>
      <c r="G128" s="26">
        <f t="shared" si="4"/>
        <v>0</v>
      </c>
      <c r="H128" s="29"/>
      <c r="I128" s="26">
        <f t="shared" si="5"/>
        <v>0</v>
      </c>
    </row>
    <row r="129" spans="1:9" s="4" customFormat="1" ht="16.5" customHeight="1" x14ac:dyDescent="0.2">
      <c r="A129" s="22">
        <f>Apr!A129</f>
        <v>125</v>
      </c>
      <c r="B129" s="23" t="str">
        <f>Apr!B129</f>
        <v>D211</v>
      </c>
      <c r="C129" s="24" t="str">
        <f>Apr!C129</f>
        <v>Liniment Turpentine</v>
      </c>
      <c r="D129" s="24" t="str">
        <f>Apr!D129</f>
        <v>450ml Bottle</v>
      </c>
      <c r="E129" s="22">
        <f>Nov!I129</f>
        <v>0</v>
      </c>
      <c r="F129" s="29"/>
      <c r="G129" s="26">
        <f t="shared" si="4"/>
        <v>0</v>
      </c>
      <c r="H129" s="29"/>
      <c r="I129" s="26">
        <f t="shared" si="5"/>
        <v>0</v>
      </c>
    </row>
    <row r="130" spans="1:9" s="4" customFormat="1" ht="16.5" customHeight="1" x14ac:dyDescent="0.2">
      <c r="A130" s="22">
        <f>Apr!A130</f>
        <v>126</v>
      </c>
      <c r="B130" s="23" t="str">
        <f>Apr!B130</f>
        <v>D213</v>
      </c>
      <c r="C130" s="24" t="str">
        <f>Apr!C130</f>
        <v>Inj Amoxycillin With Salbactum IP</v>
      </c>
      <c r="D130" s="24" t="str">
        <f>Apr!D130</f>
        <v>2gm Vial</v>
      </c>
      <c r="E130" s="22">
        <f>Nov!I130</f>
        <v>0</v>
      </c>
      <c r="F130" s="29"/>
      <c r="G130" s="26">
        <f t="shared" si="4"/>
        <v>0</v>
      </c>
      <c r="H130" s="29"/>
      <c r="I130" s="26">
        <f t="shared" si="5"/>
        <v>0</v>
      </c>
    </row>
    <row r="131" spans="1:9" s="4" customFormat="1" ht="16.5" customHeight="1" x14ac:dyDescent="0.2">
      <c r="A131" s="22">
        <f>Apr!A131</f>
        <v>127</v>
      </c>
      <c r="B131" s="23" t="str">
        <f>Apr!B131</f>
        <v>D214</v>
      </c>
      <c r="C131" s="24" t="str">
        <f>Apr!C131</f>
        <v>Inj Ceftriaxone IP</v>
      </c>
      <c r="D131" s="24" t="str">
        <f>Apr!D131</f>
        <v>2gm Vial</v>
      </c>
      <c r="E131" s="22">
        <f>Nov!I131</f>
        <v>0</v>
      </c>
      <c r="F131" s="29"/>
      <c r="G131" s="26">
        <f t="shared" si="4"/>
        <v>0</v>
      </c>
      <c r="H131" s="29"/>
      <c r="I131" s="26">
        <f t="shared" si="5"/>
        <v>0</v>
      </c>
    </row>
    <row r="132" spans="1:9" s="4" customFormat="1" ht="16.5" customHeight="1" x14ac:dyDescent="0.2">
      <c r="A132" s="22">
        <f>Apr!A132</f>
        <v>128</v>
      </c>
      <c r="B132" s="23" t="str">
        <f>Apr!B132</f>
        <v>D216</v>
      </c>
      <c r="C132" s="24" t="str">
        <f>Apr!C132</f>
        <v>Furozolidone Powder For Oral Use</v>
      </c>
      <c r="D132" s="24" t="str">
        <f>Apr!D132</f>
        <v>250gm</v>
      </c>
      <c r="E132" s="22">
        <f>Nov!I132</f>
        <v>0</v>
      </c>
      <c r="F132" s="29"/>
      <c r="G132" s="26">
        <f t="shared" si="4"/>
        <v>0</v>
      </c>
      <c r="H132" s="29"/>
      <c r="I132" s="26">
        <f t="shared" si="5"/>
        <v>0</v>
      </c>
    </row>
    <row r="133" spans="1:9" s="4" customFormat="1" ht="16.5" customHeight="1" x14ac:dyDescent="0.2">
      <c r="A133" s="22">
        <f>Apr!A133</f>
        <v>129</v>
      </c>
      <c r="B133" s="23" t="str">
        <f>Apr!B133</f>
        <v>D221</v>
      </c>
      <c r="C133" s="24" t="str">
        <f>Apr!C133</f>
        <v>Cypermethrin Soln - HIGH CIS 100 Mg</v>
      </c>
      <c r="D133" s="24" t="str">
        <f>Apr!D133</f>
        <v>50ml Tin</v>
      </c>
      <c r="E133" s="22">
        <f>Nov!I133</f>
        <v>0</v>
      </c>
      <c r="F133" s="29"/>
      <c r="G133" s="26">
        <f t="shared" si="4"/>
        <v>0</v>
      </c>
      <c r="H133" s="29"/>
      <c r="I133" s="26">
        <f t="shared" si="5"/>
        <v>0</v>
      </c>
    </row>
    <row r="134" spans="1:9" s="4" customFormat="1" ht="16.5" customHeight="1" x14ac:dyDescent="0.2">
      <c r="A134" s="114">
        <f>Apr!A134</f>
        <v>130</v>
      </c>
      <c r="B134" s="119" t="str">
        <f>Apr!B134</f>
        <v>D228</v>
      </c>
      <c r="C134" s="115" t="str">
        <f>Apr!C134</f>
        <v>Inj Betamethasone-4Mg</v>
      </c>
      <c r="D134" s="115" t="str">
        <f>Apr!D134</f>
        <v>1ml Amp</v>
      </c>
      <c r="E134" s="114">
        <f>Nov!I134</f>
        <v>0</v>
      </c>
      <c r="F134" s="116"/>
      <c r="G134" s="118">
        <f t="shared" si="4"/>
        <v>0</v>
      </c>
      <c r="H134" s="116"/>
      <c r="I134" s="118">
        <f t="shared" si="5"/>
        <v>0</v>
      </c>
    </row>
    <row r="135" spans="1:9" s="4" customFormat="1" ht="16.5" customHeight="1" x14ac:dyDescent="0.2">
      <c r="A135" s="22">
        <f>Apr!A135</f>
        <v>131</v>
      </c>
      <c r="B135" s="23" t="str">
        <f>Apr!B135</f>
        <v>D229</v>
      </c>
      <c r="C135" s="24" t="str">
        <f>Apr!C135</f>
        <v>Ivermectin Tablets 10Mg/Tab</v>
      </c>
      <c r="D135" s="24" t="str">
        <f>Apr!D135</f>
        <v>10 Tabs</v>
      </c>
      <c r="E135" s="22">
        <f>Nov!I135</f>
        <v>0</v>
      </c>
      <c r="F135" s="29"/>
      <c r="G135" s="26">
        <f t="shared" ref="G135:G189" si="6">E135+F135</f>
        <v>0</v>
      </c>
      <c r="H135" s="29"/>
      <c r="I135" s="26">
        <f t="shared" ref="I135:I189" si="7">G135-H135</f>
        <v>0</v>
      </c>
    </row>
    <row r="136" spans="1:9" s="4" customFormat="1" ht="16.5" customHeight="1" x14ac:dyDescent="0.2">
      <c r="A136" s="22">
        <f>Apr!A136</f>
        <v>132</v>
      </c>
      <c r="B136" s="23" t="str">
        <f>Apr!B136</f>
        <v>D230</v>
      </c>
      <c r="C136" s="24" t="str">
        <f>Apr!C136</f>
        <v>Levofloxacin 100 Mg + Orindazole 200 Mg In 5 Ml</v>
      </c>
      <c r="D136" s="24" t="str">
        <f>Apr!D136</f>
        <v>150ml Bottle</v>
      </c>
      <c r="E136" s="22">
        <f>Nov!I136</f>
        <v>0</v>
      </c>
      <c r="F136" s="29"/>
      <c r="G136" s="26">
        <f t="shared" si="6"/>
        <v>0</v>
      </c>
      <c r="H136" s="29"/>
      <c r="I136" s="26">
        <f t="shared" si="7"/>
        <v>0</v>
      </c>
    </row>
    <row r="137" spans="1:9" s="4" customFormat="1" ht="16.5" customHeight="1" x14ac:dyDescent="0.2">
      <c r="A137" s="22">
        <f>Apr!A137</f>
        <v>133</v>
      </c>
      <c r="B137" s="23" t="str">
        <f>Apr!B137</f>
        <v>D232</v>
      </c>
      <c r="C137" s="24" t="str">
        <f>Apr!C137</f>
        <v>Plasma Volume Expander</v>
      </c>
      <c r="D137" s="24">
        <f>Apr!D137</f>
        <v>0</v>
      </c>
      <c r="E137" s="22">
        <f>Nov!I137</f>
        <v>0</v>
      </c>
      <c r="F137" s="29"/>
      <c r="G137" s="26">
        <f t="shared" si="6"/>
        <v>0</v>
      </c>
      <c r="H137" s="29"/>
      <c r="I137" s="26">
        <f t="shared" si="7"/>
        <v>0</v>
      </c>
    </row>
    <row r="138" spans="1:9" s="4" customFormat="1" ht="16.5" customHeight="1" x14ac:dyDescent="0.2">
      <c r="A138" s="22">
        <f>Apr!A138</f>
        <v>134</v>
      </c>
      <c r="B138" s="23" t="str">
        <f>Apr!B138</f>
        <v>D233</v>
      </c>
      <c r="C138" s="24" t="str">
        <f>Apr!C138</f>
        <v>Enrofloxacin Inj (Long Acting)</v>
      </c>
      <c r="D138" s="24">
        <f>Apr!D138</f>
        <v>0</v>
      </c>
      <c r="E138" s="22">
        <f>Nov!I138</f>
        <v>0</v>
      </c>
      <c r="F138" s="29"/>
      <c r="G138" s="26">
        <f t="shared" si="6"/>
        <v>0</v>
      </c>
      <c r="H138" s="29"/>
      <c r="I138" s="26">
        <f t="shared" si="7"/>
        <v>0</v>
      </c>
    </row>
    <row r="139" spans="1:9" s="4" customFormat="1" ht="16.5" customHeight="1" x14ac:dyDescent="0.2">
      <c r="A139" s="22">
        <f>Apr!A139</f>
        <v>135</v>
      </c>
      <c r="B139" s="23" t="str">
        <f>Apr!B139</f>
        <v>D234</v>
      </c>
      <c r="C139" s="24" t="str">
        <f>Apr!C139</f>
        <v>Tolfenemic Acid Inj</v>
      </c>
      <c r="D139" s="24">
        <f>Apr!D139</f>
        <v>0</v>
      </c>
      <c r="E139" s="22">
        <f>Nov!I139</f>
        <v>0</v>
      </c>
      <c r="F139" s="29"/>
      <c r="G139" s="26">
        <f t="shared" si="6"/>
        <v>0</v>
      </c>
      <c r="H139" s="29"/>
      <c r="I139" s="26">
        <f t="shared" si="7"/>
        <v>0</v>
      </c>
    </row>
    <row r="140" spans="1:9" s="4" customFormat="1" ht="16.5" customHeight="1" x14ac:dyDescent="0.2">
      <c r="A140" s="22">
        <f>Apr!A140</f>
        <v>136</v>
      </c>
      <c r="B140" s="23" t="str">
        <f>Apr!B140</f>
        <v>D235</v>
      </c>
      <c r="C140" s="24" t="str">
        <f>Apr!C140</f>
        <v>Meloxicam And Paracetamol Inj</v>
      </c>
      <c r="D140" s="24">
        <f>Apr!D140</f>
        <v>0</v>
      </c>
      <c r="E140" s="22">
        <f>Nov!I140</f>
        <v>0</v>
      </c>
      <c r="F140" s="29"/>
      <c r="G140" s="26">
        <f t="shared" si="6"/>
        <v>0</v>
      </c>
      <c r="H140" s="29"/>
      <c r="I140" s="26">
        <f t="shared" si="7"/>
        <v>0</v>
      </c>
    </row>
    <row r="141" spans="1:9" s="4" customFormat="1" ht="16.5" customHeight="1" x14ac:dyDescent="0.2">
      <c r="A141" s="22">
        <f>Apr!A141</f>
        <v>137</v>
      </c>
      <c r="B141" s="23" t="str">
        <f>Apr!B141</f>
        <v>D236</v>
      </c>
      <c r="C141" s="24" t="str">
        <f>Apr!C141</f>
        <v>Ketoprofen Inj</v>
      </c>
      <c r="D141" s="24">
        <f>Apr!D141</f>
        <v>0</v>
      </c>
      <c r="E141" s="22">
        <f>Nov!I141</f>
        <v>0</v>
      </c>
      <c r="F141" s="29"/>
      <c r="G141" s="26">
        <f t="shared" si="6"/>
        <v>0</v>
      </c>
      <c r="H141" s="29"/>
      <c r="I141" s="26">
        <f t="shared" si="7"/>
        <v>0</v>
      </c>
    </row>
    <row r="142" spans="1:9" s="4" customFormat="1" ht="16.5" customHeight="1" x14ac:dyDescent="0.2">
      <c r="A142" s="22">
        <f>Apr!A142</f>
        <v>138</v>
      </c>
      <c r="B142" s="23" t="str">
        <f>Apr!B142</f>
        <v>D237</v>
      </c>
      <c r="C142" s="24" t="str">
        <f>Apr!C142</f>
        <v>Lincomycin Inj</v>
      </c>
      <c r="D142" s="24">
        <f>Apr!D142</f>
        <v>0</v>
      </c>
      <c r="E142" s="22">
        <f>Nov!I142</f>
        <v>0</v>
      </c>
      <c r="F142" s="29"/>
      <c r="G142" s="26">
        <f t="shared" si="6"/>
        <v>0</v>
      </c>
      <c r="H142" s="29"/>
      <c r="I142" s="26">
        <f t="shared" si="7"/>
        <v>0</v>
      </c>
    </row>
    <row r="143" spans="1:9" s="4" customFormat="1" ht="16.5" customHeight="1" x14ac:dyDescent="0.2">
      <c r="A143" s="22">
        <f>Apr!A143</f>
        <v>139</v>
      </c>
      <c r="B143" s="23" t="str">
        <f>Apr!B143</f>
        <v>D238</v>
      </c>
      <c r="C143" s="24" t="str">
        <f>Apr!C143</f>
        <v>Diazepam Inj</v>
      </c>
      <c r="D143" s="24">
        <f>Apr!D143</f>
        <v>0</v>
      </c>
      <c r="E143" s="22">
        <f>Nov!I143</f>
        <v>0</v>
      </c>
      <c r="F143" s="29"/>
      <c r="G143" s="26">
        <f t="shared" si="6"/>
        <v>0</v>
      </c>
      <c r="H143" s="29"/>
      <c r="I143" s="26">
        <f t="shared" si="7"/>
        <v>0</v>
      </c>
    </row>
    <row r="144" spans="1:9" s="4" customFormat="1" ht="16.5" customHeight="1" x14ac:dyDescent="0.2">
      <c r="A144" s="114">
        <f>Apr!A144</f>
        <v>140</v>
      </c>
      <c r="B144" s="119" t="str">
        <f>Apr!B144</f>
        <v>D239</v>
      </c>
      <c r="C144" s="115" t="str">
        <f>Apr!C144</f>
        <v>Ceftiofur Sodium Inj</v>
      </c>
      <c r="D144" s="115">
        <f>Apr!D144</f>
        <v>0</v>
      </c>
      <c r="E144" s="114">
        <f>Nov!I144</f>
        <v>0</v>
      </c>
      <c r="F144" s="116"/>
      <c r="G144" s="118">
        <f t="shared" si="6"/>
        <v>0</v>
      </c>
      <c r="H144" s="116"/>
      <c r="I144" s="118">
        <f t="shared" si="7"/>
        <v>0</v>
      </c>
    </row>
    <row r="145" spans="1:9" s="4" customFormat="1" ht="16.5" customHeight="1" x14ac:dyDescent="0.2">
      <c r="A145" s="22">
        <f>Apr!A145</f>
        <v>141</v>
      </c>
      <c r="B145" s="23" t="str">
        <f>Apr!B145</f>
        <v>D240</v>
      </c>
      <c r="C145" s="24" t="str">
        <f>Apr!C145</f>
        <v>Iron Sorbitol Folic Acid And</v>
      </c>
      <c r="D145" s="24">
        <f>Apr!D145</f>
        <v>0</v>
      </c>
      <c r="E145" s="22">
        <f>Nov!I145</f>
        <v>0</v>
      </c>
      <c r="F145" s="29"/>
      <c r="G145" s="26">
        <f t="shared" si="6"/>
        <v>0</v>
      </c>
      <c r="H145" s="29"/>
      <c r="I145" s="26">
        <f t="shared" si="7"/>
        <v>0</v>
      </c>
    </row>
    <row r="146" spans="1:9" s="4" customFormat="1" ht="16.5" customHeight="1" x14ac:dyDescent="0.2">
      <c r="A146" s="22">
        <f>Apr!A146</f>
        <v>142</v>
      </c>
      <c r="B146" s="23" t="str">
        <f>Apr!B146</f>
        <v>D241</v>
      </c>
      <c r="C146" s="24" t="str">
        <f>Apr!C146</f>
        <v>Ciprofloxacin And Tinidazole Bolus</v>
      </c>
      <c r="D146" s="24">
        <f>Apr!D146</f>
        <v>0</v>
      </c>
      <c r="E146" s="22">
        <f>Nov!I146</f>
        <v>0</v>
      </c>
      <c r="F146" s="29"/>
      <c r="G146" s="26">
        <f t="shared" si="6"/>
        <v>0</v>
      </c>
      <c r="H146" s="29"/>
      <c r="I146" s="26">
        <f t="shared" si="7"/>
        <v>0</v>
      </c>
    </row>
    <row r="147" spans="1:9" s="4" customFormat="1" ht="16.5" customHeight="1" x14ac:dyDescent="0.2">
      <c r="A147" s="22">
        <f>Apr!A147</f>
        <v>143</v>
      </c>
      <c r="B147" s="23" t="str">
        <f>Apr!B147</f>
        <v>D242</v>
      </c>
      <c r="C147" s="24" t="str">
        <f>Apr!C147</f>
        <v>Progestrone Depot Inj</v>
      </c>
      <c r="D147" s="24">
        <f>Apr!D147</f>
        <v>0</v>
      </c>
      <c r="E147" s="22">
        <f>Nov!I147</f>
        <v>0</v>
      </c>
      <c r="F147" s="29"/>
      <c r="G147" s="26">
        <f t="shared" si="6"/>
        <v>0</v>
      </c>
      <c r="H147" s="29"/>
      <c r="I147" s="26">
        <f t="shared" si="7"/>
        <v>0</v>
      </c>
    </row>
    <row r="148" spans="1:9" s="4" customFormat="1" ht="16.5" customHeight="1" x14ac:dyDescent="0.2">
      <c r="A148" s="22">
        <f>Apr!A148</f>
        <v>144</v>
      </c>
      <c r="B148" s="23" t="str">
        <f>Apr!B148</f>
        <v>D243</v>
      </c>
      <c r="C148" s="24" t="str">
        <f>Apr!C148</f>
        <v>Ceftriaxone Tazobactum Inj</v>
      </c>
      <c r="D148" s="24" t="str">
        <f>Apr!D148</f>
        <v xml:space="preserve"> 4450 Mg</v>
      </c>
      <c r="E148" s="22">
        <f>Nov!I148</f>
        <v>0</v>
      </c>
      <c r="F148" s="29"/>
      <c r="G148" s="26">
        <f t="shared" si="6"/>
        <v>0</v>
      </c>
      <c r="H148" s="29"/>
      <c r="I148" s="26">
        <f t="shared" si="7"/>
        <v>0</v>
      </c>
    </row>
    <row r="149" spans="1:9" s="4" customFormat="1" ht="16.5" customHeight="1" x14ac:dyDescent="0.2">
      <c r="A149" s="22">
        <f>Apr!A149</f>
        <v>145</v>
      </c>
      <c r="B149" s="23" t="str">
        <f>Apr!B149</f>
        <v>D244</v>
      </c>
      <c r="C149" s="24" t="str">
        <f>Apr!C149</f>
        <v>Salt Lick</v>
      </c>
      <c r="D149" s="24">
        <f>Apr!D149</f>
        <v>0</v>
      </c>
      <c r="E149" s="22">
        <f>Nov!I149</f>
        <v>0</v>
      </c>
      <c r="F149" s="29"/>
      <c r="G149" s="26">
        <f t="shared" si="6"/>
        <v>0</v>
      </c>
      <c r="H149" s="29"/>
      <c r="I149" s="26">
        <f t="shared" si="7"/>
        <v>0</v>
      </c>
    </row>
    <row r="150" spans="1:9" s="4" customFormat="1" ht="16.5" customHeight="1" x14ac:dyDescent="0.2">
      <c r="A150" s="22">
        <f>Apr!A150</f>
        <v>146</v>
      </c>
      <c r="B150" s="23" t="str">
        <f>Apr!B150</f>
        <v>D245</v>
      </c>
      <c r="C150" s="24" t="str">
        <f>Apr!C150</f>
        <v>Mineral Mixture Powder</v>
      </c>
      <c r="D150" s="24">
        <f>Apr!D150</f>
        <v>0</v>
      </c>
      <c r="E150" s="22">
        <f>Nov!I150</f>
        <v>0</v>
      </c>
      <c r="F150" s="29"/>
      <c r="G150" s="26">
        <f t="shared" si="6"/>
        <v>0</v>
      </c>
      <c r="H150" s="29"/>
      <c r="I150" s="26">
        <f t="shared" si="7"/>
        <v>0</v>
      </c>
    </row>
    <row r="151" spans="1:9" s="4" customFormat="1" ht="16.5" customHeight="1" x14ac:dyDescent="0.2">
      <c r="A151" s="22">
        <f>Apr!A151</f>
        <v>147</v>
      </c>
      <c r="B151" s="23" t="str">
        <f>Apr!B151</f>
        <v>D246</v>
      </c>
      <c r="C151" s="24" t="str">
        <f>Apr!C151</f>
        <v>Dusting Powder</v>
      </c>
      <c r="D151" s="24">
        <f>Apr!D151</f>
        <v>0</v>
      </c>
      <c r="E151" s="22">
        <f>Nov!I151</f>
        <v>0</v>
      </c>
      <c r="F151" s="29"/>
      <c r="G151" s="26">
        <f t="shared" si="6"/>
        <v>0</v>
      </c>
      <c r="H151" s="29"/>
      <c r="I151" s="26">
        <f t="shared" si="7"/>
        <v>0</v>
      </c>
    </row>
    <row r="152" spans="1:9" s="4" customFormat="1" ht="16.5" customHeight="1" x14ac:dyDescent="0.2">
      <c r="A152" s="22">
        <f>Apr!A152</f>
        <v>148</v>
      </c>
      <c r="B152" s="23" t="str">
        <f>Apr!B152</f>
        <v>D247</v>
      </c>
      <c r="C152" s="24" t="str">
        <f>Apr!C152</f>
        <v>Dicyclomine Hcl Inj</v>
      </c>
      <c r="D152" s="24">
        <f>Apr!D152</f>
        <v>0</v>
      </c>
      <c r="E152" s="22">
        <f>Nov!I152</f>
        <v>0</v>
      </c>
      <c r="F152" s="29"/>
      <c r="G152" s="26">
        <f t="shared" si="6"/>
        <v>0</v>
      </c>
      <c r="H152" s="29"/>
      <c r="I152" s="26">
        <f t="shared" si="7"/>
        <v>0</v>
      </c>
    </row>
    <row r="153" spans="1:9" s="4" customFormat="1" ht="16.5" customHeight="1" x14ac:dyDescent="0.2">
      <c r="A153" s="22">
        <f>Apr!A153</f>
        <v>149</v>
      </c>
      <c r="B153" s="23" t="str">
        <f>Apr!B153</f>
        <v>D248</v>
      </c>
      <c r="C153" s="24" t="str">
        <f>Apr!C153</f>
        <v>Ceftizoxime Sodium Inj</v>
      </c>
      <c r="D153" s="24">
        <f>Apr!D153</f>
        <v>0</v>
      </c>
      <c r="E153" s="22">
        <f>Nov!I153</f>
        <v>0</v>
      </c>
      <c r="F153" s="29"/>
      <c r="G153" s="26">
        <f t="shared" si="6"/>
        <v>0</v>
      </c>
      <c r="H153" s="29"/>
      <c r="I153" s="26">
        <f t="shared" si="7"/>
        <v>0</v>
      </c>
    </row>
    <row r="154" spans="1:9" s="4" customFormat="1" ht="16.5" customHeight="1" x14ac:dyDescent="0.2">
      <c r="A154" s="114">
        <f>Apr!A154</f>
        <v>150</v>
      </c>
      <c r="B154" s="119" t="str">
        <f>Apr!B154</f>
        <v>D249</v>
      </c>
      <c r="C154" s="115" t="str">
        <f>Apr!C154</f>
        <v>Morboflaxacin Tab</v>
      </c>
      <c r="D154" s="115">
        <f>Apr!D154</f>
        <v>0</v>
      </c>
      <c r="E154" s="114">
        <f>Nov!I154</f>
        <v>0</v>
      </c>
      <c r="F154" s="116"/>
      <c r="G154" s="118">
        <f t="shared" si="6"/>
        <v>0</v>
      </c>
      <c r="H154" s="116"/>
      <c r="I154" s="118">
        <f t="shared" si="7"/>
        <v>0</v>
      </c>
    </row>
    <row r="155" spans="1:9" s="4" customFormat="1" ht="16.5" customHeight="1" x14ac:dyDescent="0.2">
      <c r="A155" s="22">
        <f>Apr!A155</f>
        <v>151</v>
      </c>
      <c r="B155" s="23" t="str">
        <f>Apr!B155</f>
        <v>D250</v>
      </c>
      <c r="C155" s="24" t="str">
        <f>Apr!C155</f>
        <v>Methyl Ergometrine Inj</v>
      </c>
      <c r="D155" s="24">
        <f>Apr!D155</f>
        <v>0</v>
      </c>
      <c r="E155" s="22">
        <f>Nov!I155</f>
        <v>0</v>
      </c>
      <c r="F155" s="29"/>
      <c r="G155" s="26">
        <f t="shared" si="6"/>
        <v>0</v>
      </c>
      <c r="H155" s="29"/>
      <c r="I155" s="26">
        <f t="shared" si="7"/>
        <v>0</v>
      </c>
    </row>
    <row r="156" spans="1:9" s="4" customFormat="1" ht="16.5" customHeight="1" x14ac:dyDescent="0.2">
      <c r="A156" s="22">
        <f>Apr!A156</f>
        <v>152</v>
      </c>
      <c r="B156" s="23" t="str">
        <f>Apr!B156</f>
        <v>D251</v>
      </c>
      <c r="C156" s="24" t="str">
        <f>Apr!C156</f>
        <v>Ivermectin And Chlorsulon Inj</v>
      </c>
      <c r="D156" s="24">
        <f>Apr!D156</f>
        <v>0</v>
      </c>
      <c r="E156" s="22">
        <f>Nov!I156</f>
        <v>0</v>
      </c>
      <c r="F156" s="29"/>
      <c r="G156" s="26">
        <f t="shared" si="6"/>
        <v>0</v>
      </c>
      <c r="H156" s="29"/>
      <c r="I156" s="26">
        <f t="shared" si="7"/>
        <v>0</v>
      </c>
    </row>
    <row r="157" spans="1:9" s="4" customFormat="1" ht="16.5" customHeight="1" x14ac:dyDescent="0.2">
      <c r="A157" s="22">
        <f>Apr!A157</f>
        <v>153</v>
      </c>
      <c r="B157" s="23" t="str">
        <f>Apr!B157</f>
        <v>D252</v>
      </c>
      <c r="C157" s="24" t="str">
        <f>Apr!C157</f>
        <v>Isoflupredone Inj</v>
      </c>
      <c r="D157" s="24">
        <f>Apr!D157</f>
        <v>0</v>
      </c>
      <c r="E157" s="22">
        <f>Nov!I157</f>
        <v>0</v>
      </c>
      <c r="F157" s="29"/>
      <c r="G157" s="26">
        <f t="shared" si="6"/>
        <v>0</v>
      </c>
      <c r="H157" s="29"/>
      <c r="I157" s="26">
        <f t="shared" si="7"/>
        <v>0</v>
      </c>
    </row>
    <row r="158" spans="1:9" s="4" customFormat="1" ht="16.5" customHeight="1" x14ac:dyDescent="0.2">
      <c r="A158" s="22">
        <f>Apr!A158</f>
        <v>154</v>
      </c>
      <c r="B158" s="23" t="str">
        <f>Apr!B158</f>
        <v>D253</v>
      </c>
      <c r="C158" s="24" t="str">
        <f>Apr!C158</f>
        <v>Dinoprost Tromethanamine Inj</v>
      </c>
      <c r="D158" s="24">
        <f>Apr!D158</f>
        <v>0</v>
      </c>
      <c r="E158" s="22">
        <f>Nov!I158</f>
        <v>0</v>
      </c>
      <c r="F158" s="29"/>
      <c r="G158" s="26">
        <f t="shared" si="6"/>
        <v>0</v>
      </c>
      <c r="H158" s="29"/>
      <c r="I158" s="26">
        <f t="shared" si="7"/>
        <v>0</v>
      </c>
    </row>
    <row r="159" spans="1:9" s="4" customFormat="1" ht="16.5" customHeight="1" x14ac:dyDescent="0.2">
      <c r="A159" s="22">
        <f>Apr!A159</f>
        <v>155</v>
      </c>
      <c r="B159" s="23" t="str">
        <f>Apr!B159</f>
        <v>D254</v>
      </c>
      <c r="C159" s="24" t="str">
        <f>Apr!C159</f>
        <v>Cidr Kit</v>
      </c>
      <c r="D159" s="24">
        <f>Apr!D159</f>
        <v>0</v>
      </c>
      <c r="E159" s="22">
        <f>Nov!I159</f>
        <v>0</v>
      </c>
      <c r="F159" s="29"/>
      <c r="G159" s="26">
        <f t="shared" si="6"/>
        <v>0</v>
      </c>
      <c r="H159" s="29"/>
      <c r="I159" s="26">
        <f t="shared" si="7"/>
        <v>0</v>
      </c>
    </row>
    <row r="160" spans="1:9" s="4" customFormat="1" ht="16.5" customHeight="1" x14ac:dyDescent="0.2">
      <c r="A160" s="22">
        <f>Apr!A160</f>
        <v>156</v>
      </c>
      <c r="B160" s="23" t="str">
        <f>Apr!B160</f>
        <v>D255</v>
      </c>
      <c r="C160" s="24" t="str">
        <f>Apr!C160</f>
        <v>Glycerin And Sodium Chloride Enema</v>
      </c>
      <c r="D160" s="24">
        <f>Apr!D160</f>
        <v>0</v>
      </c>
      <c r="E160" s="22">
        <f>Nov!I160</f>
        <v>0</v>
      </c>
      <c r="F160" s="29"/>
      <c r="G160" s="26">
        <f t="shared" si="6"/>
        <v>0</v>
      </c>
      <c r="H160" s="29"/>
      <c r="I160" s="26">
        <f t="shared" si="7"/>
        <v>0</v>
      </c>
    </row>
    <row r="161" spans="1:9" s="4" customFormat="1" ht="16.5" customHeight="1" x14ac:dyDescent="0.2">
      <c r="A161" s="22">
        <f>Apr!A161</f>
        <v>157</v>
      </c>
      <c r="B161" s="23" t="str">
        <f>Apr!B161</f>
        <v>D256</v>
      </c>
      <c r="C161" s="24" t="str">
        <f>Apr!C161</f>
        <v>Cefotaxime Sodium Inj Ip 2.5 Gm</v>
      </c>
      <c r="D161" s="24">
        <f>Apr!D161</f>
        <v>0</v>
      </c>
      <c r="E161" s="22">
        <f>Nov!I161</f>
        <v>0</v>
      </c>
      <c r="F161" s="29"/>
      <c r="G161" s="26">
        <f t="shared" si="6"/>
        <v>0</v>
      </c>
      <c r="H161" s="29"/>
      <c r="I161" s="26">
        <f t="shared" si="7"/>
        <v>0</v>
      </c>
    </row>
    <row r="162" spans="1:9" s="4" customFormat="1" ht="16.5" customHeight="1" x14ac:dyDescent="0.2">
      <c r="A162" s="22">
        <f>Apr!A162</f>
        <v>158</v>
      </c>
      <c r="B162" s="23" t="str">
        <f>Apr!B162</f>
        <v>D257</v>
      </c>
      <c r="C162" s="24" t="str">
        <f>Apr!C162</f>
        <v>Isofluperdone 2 Mg / Ml</v>
      </c>
      <c r="D162" s="24">
        <f>Apr!D162</f>
        <v>0</v>
      </c>
      <c r="E162" s="22">
        <f>Nov!I162</f>
        <v>0</v>
      </c>
      <c r="F162" s="29"/>
      <c r="G162" s="26">
        <f t="shared" si="6"/>
        <v>0</v>
      </c>
      <c r="H162" s="29"/>
      <c r="I162" s="26">
        <f t="shared" si="7"/>
        <v>0</v>
      </c>
    </row>
    <row r="163" spans="1:9" s="4" customFormat="1" ht="16.5" customHeight="1" x14ac:dyDescent="0.2">
      <c r="A163" s="22">
        <f>Apr!A163</f>
        <v>159</v>
      </c>
      <c r="B163" s="23" t="str">
        <f>Apr!B163</f>
        <v>D258</v>
      </c>
      <c r="C163" s="24" t="str">
        <f>Apr!C163</f>
        <v>Magnesium Sulphate</v>
      </c>
      <c r="D163" s="24">
        <f>Apr!D163</f>
        <v>0</v>
      </c>
      <c r="E163" s="22">
        <f>Nov!I163</f>
        <v>0</v>
      </c>
      <c r="F163" s="29"/>
      <c r="G163" s="26">
        <f t="shared" si="6"/>
        <v>0</v>
      </c>
      <c r="H163" s="29"/>
      <c r="I163" s="26">
        <f t="shared" si="7"/>
        <v>0</v>
      </c>
    </row>
    <row r="164" spans="1:9" s="4" customFormat="1" ht="16.5" customHeight="1" x14ac:dyDescent="0.2">
      <c r="A164" s="114">
        <f>Apr!A164</f>
        <v>160</v>
      </c>
      <c r="B164" s="119" t="str">
        <f>Apr!B164</f>
        <v>D259</v>
      </c>
      <c r="C164" s="115" t="str">
        <f>Apr!C164</f>
        <v>Cefalexin Intra Uterine Powder</v>
      </c>
      <c r="D164" s="115">
        <f>Apr!D164</f>
        <v>0</v>
      </c>
      <c r="E164" s="114">
        <f>Nov!I164</f>
        <v>0</v>
      </c>
      <c r="F164" s="116"/>
      <c r="G164" s="118">
        <f t="shared" si="6"/>
        <v>0</v>
      </c>
      <c r="H164" s="116"/>
      <c r="I164" s="118">
        <f t="shared" si="7"/>
        <v>0</v>
      </c>
    </row>
    <row r="165" spans="1:9" s="4" customFormat="1" ht="16.5" customHeight="1" x14ac:dyDescent="0.2">
      <c r="A165" s="22">
        <f>Apr!A165</f>
        <v>161</v>
      </c>
      <c r="B165" s="23" t="str">
        <f>Apr!B165</f>
        <v>D260</v>
      </c>
      <c r="C165" s="24" t="str">
        <f>Apr!C165</f>
        <v>Lithium Antimonyl Thiomalate 6%</v>
      </c>
      <c r="D165" s="24">
        <f>Apr!D165</f>
        <v>0</v>
      </c>
      <c r="E165" s="22">
        <f>Nov!I165</f>
        <v>0</v>
      </c>
      <c r="F165" s="29"/>
      <c r="G165" s="26">
        <f t="shared" si="6"/>
        <v>0</v>
      </c>
      <c r="H165" s="29"/>
      <c r="I165" s="26">
        <f t="shared" si="7"/>
        <v>0</v>
      </c>
    </row>
    <row r="166" spans="1:9" s="4" customFormat="1" ht="16.5" customHeight="1" x14ac:dyDescent="0.2">
      <c r="A166" s="22">
        <f>Apr!A166</f>
        <v>162</v>
      </c>
      <c r="B166" s="23" t="str">
        <f>Apr!B166</f>
        <v>D261</v>
      </c>
      <c r="C166" s="24" t="str">
        <f>Apr!C166</f>
        <v>Quinapyramine Sulphate &amp; Quina. Chloride</v>
      </c>
      <c r="D166" s="24" t="str">
        <f>Apr!D166</f>
        <v>1.5+1g</v>
      </c>
      <c r="E166" s="22">
        <f>Nov!I166</f>
        <v>0</v>
      </c>
      <c r="F166" s="29"/>
      <c r="G166" s="26">
        <f t="shared" si="6"/>
        <v>0</v>
      </c>
      <c r="H166" s="29"/>
      <c r="I166" s="26">
        <f t="shared" si="7"/>
        <v>0</v>
      </c>
    </row>
    <row r="167" spans="1:9" s="4" customFormat="1" ht="16.5" customHeight="1" x14ac:dyDescent="0.2">
      <c r="A167" s="22">
        <f>Apr!A167</f>
        <v>163</v>
      </c>
      <c r="B167" s="23" t="str">
        <f>Apr!B167</f>
        <v>D262</v>
      </c>
      <c r="C167" s="24" t="str">
        <f>Apr!C167</f>
        <v>Cefalexin Powder</v>
      </c>
      <c r="D167" s="24">
        <f>Apr!D167</f>
        <v>0</v>
      </c>
      <c r="E167" s="22">
        <f>Nov!I167</f>
        <v>0</v>
      </c>
      <c r="F167" s="29"/>
      <c r="G167" s="26">
        <f t="shared" si="6"/>
        <v>0</v>
      </c>
      <c r="H167" s="29"/>
      <c r="I167" s="26">
        <f t="shared" si="7"/>
        <v>0</v>
      </c>
    </row>
    <row r="168" spans="1:9" s="4" customFormat="1" ht="16.5" customHeight="1" x14ac:dyDescent="0.2">
      <c r="A168" s="22">
        <f>Apr!A168</f>
        <v>164</v>
      </c>
      <c r="B168" s="23" t="str">
        <f>Apr!B168</f>
        <v>D263</v>
      </c>
      <c r="C168" s="24" t="str">
        <f>Apr!C168</f>
        <v>Ciprofloxacin And Tinindazole Tab</v>
      </c>
      <c r="D168" s="24">
        <f>Apr!D168</f>
        <v>0</v>
      </c>
      <c r="E168" s="22">
        <f>Nov!I168</f>
        <v>0</v>
      </c>
      <c r="F168" s="29"/>
      <c r="G168" s="26">
        <f t="shared" si="6"/>
        <v>0</v>
      </c>
      <c r="H168" s="29"/>
      <c r="I168" s="26">
        <f t="shared" si="7"/>
        <v>0</v>
      </c>
    </row>
    <row r="169" spans="1:9" s="4" customFormat="1" ht="16.5" customHeight="1" x14ac:dyDescent="0.2">
      <c r="A169" s="22">
        <f>Apr!A169</f>
        <v>165</v>
      </c>
      <c r="B169" s="23" t="str">
        <f>Apr!B169</f>
        <v>D264</v>
      </c>
      <c r="C169" s="24" t="str">
        <f>Apr!C169</f>
        <v>Sodium Salicylate Powder</v>
      </c>
      <c r="D169" s="24">
        <f>Apr!D169</f>
        <v>0</v>
      </c>
      <c r="E169" s="22">
        <f>Nov!I169</f>
        <v>0</v>
      </c>
      <c r="F169" s="29"/>
      <c r="G169" s="26">
        <f t="shared" si="6"/>
        <v>0</v>
      </c>
      <c r="H169" s="29"/>
      <c r="I169" s="26">
        <f t="shared" si="7"/>
        <v>0</v>
      </c>
    </row>
    <row r="170" spans="1:9" s="4" customFormat="1" ht="16.5" customHeight="1" x14ac:dyDescent="0.2">
      <c r="A170" s="22">
        <f>Apr!A170</f>
        <v>166</v>
      </c>
      <c r="B170" s="23" t="str">
        <f>Apr!B170</f>
        <v>D265</v>
      </c>
      <c r="C170" s="24" t="str">
        <f>Apr!C170</f>
        <v>Rafoxanide Powder</v>
      </c>
      <c r="D170" s="24">
        <f>Apr!D170</f>
        <v>0</v>
      </c>
      <c r="E170" s="22">
        <f>Nov!I170</f>
        <v>0</v>
      </c>
      <c r="F170" s="29"/>
      <c r="G170" s="26">
        <f t="shared" si="6"/>
        <v>0</v>
      </c>
      <c r="H170" s="29"/>
      <c r="I170" s="26">
        <f t="shared" si="7"/>
        <v>0</v>
      </c>
    </row>
    <row r="171" spans="1:9" s="4" customFormat="1" ht="16.5" customHeight="1" x14ac:dyDescent="0.2">
      <c r="A171" s="22">
        <f>Apr!A171</f>
        <v>167</v>
      </c>
      <c r="B171" s="23" t="str">
        <f>Apr!B171</f>
        <v>D266</v>
      </c>
      <c r="C171" s="24" t="str">
        <f>Apr!C171</f>
        <v>Antimony Potassium Tartrate Bolus</v>
      </c>
      <c r="D171" s="24">
        <f>Apr!D171</f>
        <v>0</v>
      </c>
      <c r="E171" s="22">
        <f>Nov!I171</f>
        <v>0</v>
      </c>
      <c r="F171" s="29"/>
      <c r="G171" s="26">
        <f t="shared" si="6"/>
        <v>0</v>
      </c>
      <c r="H171" s="29"/>
      <c r="I171" s="26">
        <f t="shared" si="7"/>
        <v>0</v>
      </c>
    </row>
    <row r="172" spans="1:9" s="4" customFormat="1" ht="16.5" customHeight="1" x14ac:dyDescent="0.2">
      <c r="A172" s="22">
        <f>Apr!A172</f>
        <v>168</v>
      </c>
      <c r="B172" s="23" t="str">
        <f>Apr!B172</f>
        <v>D267</v>
      </c>
      <c r="C172" s="24" t="str">
        <f>Apr!C172</f>
        <v>Zinc Oxide Powder Ip</v>
      </c>
      <c r="D172" s="24">
        <f>Apr!D172</f>
        <v>0</v>
      </c>
      <c r="E172" s="22">
        <f>Nov!I172</f>
        <v>0</v>
      </c>
      <c r="F172" s="29"/>
      <c r="G172" s="26">
        <f t="shared" si="6"/>
        <v>0</v>
      </c>
      <c r="H172" s="29"/>
      <c r="I172" s="26">
        <f t="shared" si="7"/>
        <v>0</v>
      </c>
    </row>
    <row r="173" spans="1:9" s="4" customFormat="1" ht="16.5" customHeight="1" x14ac:dyDescent="0.2">
      <c r="A173" s="22">
        <f>Apr!A173</f>
        <v>169</v>
      </c>
      <c r="B173" s="23" t="str">
        <f>Apr!B173</f>
        <v>D268</v>
      </c>
      <c r="C173" s="24" t="str">
        <f>Apr!C173</f>
        <v>Antacid Bolus</v>
      </c>
      <c r="D173" s="24">
        <f>Apr!D173</f>
        <v>0</v>
      </c>
      <c r="E173" s="22">
        <f>Nov!I173</f>
        <v>0</v>
      </c>
      <c r="F173" s="29"/>
      <c r="G173" s="26">
        <f t="shared" si="6"/>
        <v>0</v>
      </c>
      <c r="H173" s="29"/>
      <c r="I173" s="26">
        <f t="shared" si="7"/>
        <v>0</v>
      </c>
    </row>
    <row r="174" spans="1:9" s="4" customFormat="1" ht="16.5" customHeight="1" x14ac:dyDescent="0.2">
      <c r="A174" s="114">
        <f>Apr!A174</f>
        <v>170</v>
      </c>
      <c r="B174" s="119" t="str">
        <f>Apr!B174</f>
        <v>D269</v>
      </c>
      <c r="C174" s="115" t="str">
        <f>Apr!C174</f>
        <v>Fenbendazone And Praziquintall Susp</v>
      </c>
      <c r="D174" s="115">
        <f>Apr!D174</f>
        <v>0</v>
      </c>
      <c r="E174" s="114">
        <f>Nov!I174</f>
        <v>0</v>
      </c>
      <c r="F174" s="116"/>
      <c r="G174" s="118">
        <f t="shared" si="6"/>
        <v>0</v>
      </c>
      <c r="H174" s="116"/>
      <c r="I174" s="118">
        <f t="shared" si="7"/>
        <v>0</v>
      </c>
    </row>
    <row r="175" spans="1:9" s="4" customFormat="1" ht="16.5" customHeight="1" x14ac:dyDescent="0.2">
      <c r="A175" s="22">
        <f>Apr!A175</f>
        <v>171</v>
      </c>
      <c r="B175" s="23" t="str">
        <f>Apr!B175</f>
        <v>D270</v>
      </c>
      <c r="C175" s="24" t="str">
        <f>Apr!C175</f>
        <v>Levamizole &amp; Oxyclosanide Susp</v>
      </c>
      <c r="D175" s="24">
        <f>Apr!D175</f>
        <v>0</v>
      </c>
      <c r="E175" s="22">
        <f>Nov!I175</f>
        <v>0</v>
      </c>
      <c r="F175" s="29"/>
      <c r="G175" s="26">
        <f t="shared" si="6"/>
        <v>0</v>
      </c>
      <c r="H175" s="29"/>
      <c r="I175" s="26">
        <f t="shared" si="7"/>
        <v>0</v>
      </c>
    </row>
    <row r="176" spans="1:9" s="4" customFormat="1" ht="16.5" customHeight="1" x14ac:dyDescent="0.2">
      <c r="A176" s="22">
        <f>Apr!A176</f>
        <v>172</v>
      </c>
      <c r="B176" s="23" t="str">
        <f>Apr!B176</f>
        <v>D271</v>
      </c>
      <c r="C176" s="24" t="str">
        <f>Apr!C176</f>
        <v>Triclabendazole Oral Suspension</v>
      </c>
      <c r="D176" s="24">
        <f>Apr!D176</f>
        <v>0</v>
      </c>
      <c r="E176" s="22">
        <f>Nov!I176</f>
        <v>0</v>
      </c>
      <c r="F176" s="29"/>
      <c r="G176" s="26">
        <f t="shared" si="6"/>
        <v>0</v>
      </c>
      <c r="H176" s="29"/>
      <c r="I176" s="26">
        <f t="shared" si="7"/>
        <v>0</v>
      </c>
    </row>
    <row r="177" spans="1:9" s="4" customFormat="1" ht="16.5" customHeight="1" x14ac:dyDescent="0.2">
      <c r="A177" s="22">
        <f>Apr!A177</f>
        <v>173</v>
      </c>
      <c r="B177" s="23" t="str">
        <f>Apr!B177</f>
        <v>D272</v>
      </c>
      <c r="C177" s="24" t="str">
        <f>Apr!C177</f>
        <v>Oxfendazol And Oxyclozanide Susp</v>
      </c>
      <c r="D177" s="24">
        <f>Apr!D177</f>
        <v>0</v>
      </c>
      <c r="E177" s="22">
        <f>Nov!I177</f>
        <v>0</v>
      </c>
      <c r="F177" s="29"/>
      <c r="G177" s="26">
        <f t="shared" si="6"/>
        <v>0</v>
      </c>
      <c r="H177" s="29"/>
      <c r="I177" s="26">
        <f t="shared" si="7"/>
        <v>0</v>
      </c>
    </row>
    <row r="178" spans="1:9" s="4" customFormat="1" ht="16.5" customHeight="1" x14ac:dyDescent="0.2">
      <c r="A178" s="22">
        <f>Apr!A178</f>
        <v>174</v>
      </c>
      <c r="B178" s="23" t="str">
        <f>Apr!B178</f>
        <v>D273</v>
      </c>
      <c r="C178" s="24" t="str">
        <f>Apr!C178</f>
        <v>Calcium Phosph. Vitamin D3 Syrup</v>
      </c>
      <c r="D178" s="24">
        <f>Apr!D178</f>
        <v>0</v>
      </c>
      <c r="E178" s="22">
        <f>Nov!I178</f>
        <v>0</v>
      </c>
      <c r="F178" s="29"/>
      <c r="G178" s="26">
        <f t="shared" si="6"/>
        <v>0</v>
      </c>
      <c r="H178" s="29"/>
      <c r="I178" s="26">
        <f t="shared" si="7"/>
        <v>0</v>
      </c>
    </row>
    <row r="179" spans="1:9" s="4" customFormat="1" ht="16.5" customHeight="1" x14ac:dyDescent="0.2">
      <c r="A179" s="22">
        <f>Apr!A179</f>
        <v>175</v>
      </c>
      <c r="B179" s="23" t="str">
        <f>Apr!B179</f>
        <v>D274</v>
      </c>
      <c r="C179" s="24" t="str">
        <f>Apr!C179</f>
        <v>Ceftiofur Sodium Inj Ip</v>
      </c>
      <c r="D179" s="24">
        <f>Apr!D179</f>
        <v>0</v>
      </c>
      <c r="E179" s="22">
        <f>Nov!I179</f>
        <v>0</v>
      </c>
      <c r="F179" s="29"/>
      <c r="G179" s="26">
        <f t="shared" si="6"/>
        <v>0</v>
      </c>
      <c r="H179" s="29"/>
      <c r="I179" s="26">
        <f t="shared" si="7"/>
        <v>0</v>
      </c>
    </row>
    <row r="180" spans="1:9" s="4" customFormat="1" ht="16.5" customHeight="1" x14ac:dyDescent="0.2">
      <c r="A180" s="22">
        <f>Apr!A180</f>
        <v>176</v>
      </c>
      <c r="B180" s="23" t="str">
        <f>Apr!B180</f>
        <v>D275</v>
      </c>
      <c r="C180" s="24" t="str">
        <f>Apr!C180</f>
        <v>Long Acting Enrofloxacin Inj</v>
      </c>
      <c r="D180" s="24">
        <f>Apr!D180</f>
        <v>0</v>
      </c>
      <c r="E180" s="22">
        <f>Nov!I180</f>
        <v>0</v>
      </c>
      <c r="F180" s="29"/>
      <c r="G180" s="26">
        <f t="shared" si="6"/>
        <v>0</v>
      </c>
      <c r="H180" s="29"/>
      <c r="I180" s="26">
        <f t="shared" si="7"/>
        <v>0</v>
      </c>
    </row>
    <row r="181" spans="1:9" s="4" customFormat="1" ht="16.5" customHeight="1" x14ac:dyDescent="0.2">
      <c r="A181" s="22">
        <f>Apr!A181</f>
        <v>177</v>
      </c>
      <c r="B181" s="23" t="str">
        <f>Apr!B181</f>
        <v>D276</v>
      </c>
      <c r="C181" s="24" t="str">
        <f>Apr!C181</f>
        <v>Amikacin Inj</v>
      </c>
      <c r="D181" s="24">
        <f>Apr!D181</f>
        <v>0</v>
      </c>
      <c r="E181" s="22">
        <f>Nov!I181</f>
        <v>0</v>
      </c>
      <c r="F181" s="29"/>
      <c r="G181" s="26">
        <f t="shared" si="6"/>
        <v>0</v>
      </c>
      <c r="H181" s="29"/>
      <c r="I181" s="26">
        <f t="shared" si="7"/>
        <v>0</v>
      </c>
    </row>
    <row r="182" spans="1:9" s="4" customFormat="1" ht="16.5" customHeight="1" x14ac:dyDescent="0.2">
      <c r="A182" s="22">
        <f>Apr!A182</f>
        <v>178</v>
      </c>
      <c r="B182" s="23" t="str">
        <f>Apr!B182</f>
        <v>D277</v>
      </c>
      <c r="C182" s="24" t="str">
        <f>Apr!C182</f>
        <v>Ceftrioxone And Tazobactum Inj</v>
      </c>
      <c r="D182" s="24">
        <f>Apr!D182</f>
        <v>0</v>
      </c>
      <c r="E182" s="22">
        <f>Nov!I182</f>
        <v>0</v>
      </c>
      <c r="F182" s="29"/>
      <c r="G182" s="26">
        <f t="shared" si="6"/>
        <v>0</v>
      </c>
      <c r="H182" s="29"/>
      <c r="I182" s="26">
        <f t="shared" si="7"/>
        <v>0</v>
      </c>
    </row>
    <row r="183" spans="1:9" s="4" customFormat="1" ht="16.5" customHeight="1" x14ac:dyDescent="0.2">
      <c r="A183" s="22">
        <f>Apr!A183</f>
        <v>179</v>
      </c>
      <c r="B183" s="23" t="str">
        <f>Apr!B183</f>
        <v>D278</v>
      </c>
      <c r="C183" s="24" t="str">
        <f>Apr!C183</f>
        <v>Meloxicam Inj</v>
      </c>
      <c r="D183" s="24">
        <f>Apr!D183</f>
        <v>0</v>
      </c>
      <c r="E183" s="22">
        <f>Nov!I183</f>
        <v>0</v>
      </c>
      <c r="F183" s="29"/>
      <c r="G183" s="26">
        <f t="shared" si="6"/>
        <v>0</v>
      </c>
      <c r="H183" s="29"/>
      <c r="I183" s="26">
        <f t="shared" si="7"/>
        <v>0</v>
      </c>
    </row>
    <row r="184" spans="1:9" s="4" customFormat="1" ht="16.5" customHeight="1" x14ac:dyDescent="0.2">
      <c r="A184" s="114">
        <f>Apr!A184</f>
        <v>180</v>
      </c>
      <c r="B184" s="119" t="str">
        <f>Apr!B184</f>
        <v>D279</v>
      </c>
      <c r="C184" s="115" t="str">
        <f>Apr!C184</f>
        <v>Isometamidium Chloride Hcl Inj</v>
      </c>
      <c r="D184" s="115">
        <f>Apr!D184</f>
        <v>0</v>
      </c>
      <c r="E184" s="114">
        <f>Nov!I184</f>
        <v>0</v>
      </c>
      <c r="F184" s="116"/>
      <c r="G184" s="118">
        <f t="shared" si="6"/>
        <v>0</v>
      </c>
      <c r="H184" s="116"/>
      <c r="I184" s="118">
        <f t="shared" si="7"/>
        <v>0</v>
      </c>
    </row>
    <row r="185" spans="1:9" s="4" customFormat="1" ht="16.5" customHeight="1" x14ac:dyDescent="0.2">
      <c r="A185" s="22">
        <f>Apr!A185</f>
        <v>181</v>
      </c>
      <c r="B185" s="23" t="str">
        <f>Apr!B185</f>
        <v>D280</v>
      </c>
      <c r="C185" s="24" t="str">
        <f>Apr!C185</f>
        <v>Levamizole Hcl Inj</v>
      </c>
      <c r="D185" s="24">
        <f>Apr!D185</f>
        <v>0</v>
      </c>
      <c r="E185" s="22">
        <f>Nov!I185</f>
        <v>0</v>
      </c>
      <c r="F185" s="29"/>
      <c r="G185" s="26">
        <f t="shared" si="6"/>
        <v>0</v>
      </c>
      <c r="H185" s="29"/>
      <c r="I185" s="26">
        <f t="shared" si="7"/>
        <v>0</v>
      </c>
    </row>
    <row r="186" spans="1:9" s="4" customFormat="1" ht="16.5" customHeight="1" x14ac:dyDescent="0.2">
      <c r="A186" s="22">
        <f>Apr!A186</f>
        <v>182</v>
      </c>
      <c r="B186" s="23" t="str">
        <f>Apr!B186</f>
        <v>D281</v>
      </c>
      <c r="C186" s="24" t="str">
        <f>Apr!C186</f>
        <v>Triclabendazole &amp; Levamizole Sus</v>
      </c>
      <c r="D186" s="24">
        <f>Apr!D186</f>
        <v>0</v>
      </c>
      <c r="E186" s="22">
        <f>Nov!I186</f>
        <v>0</v>
      </c>
      <c r="F186" s="29"/>
      <c r="G186" s="26">
        <f t="shared" si="6"/>
        <v>0</v>
      </c>
      <c r="H186" s="29"/>
      <c r="I186" s="26">
        <f t="shared" si="7"/>
        <v>0</v>
      </c>
    </row>
    <row r="187" spans="1:9" s="4" customFormat="1" ht="16.5" customHeight="1" x14ac:dyDescent="0.2">
      <c r="A187" s="22">
        <f>Apr!A187</f>
        <v>183</v>
      </c>
      <c r="B187" s="23" t="str">
        <f>Apr!B187</f>
        <v>D282</v>
      </c>
      <c r="C187" s="24" t="str">
        <f>Apr!C187</f>
        <v>Doramectin Inj</v>
      </c>
      <c r="D187" s="24">
        <f>Apr!D187</f>
        <v>0</v>
      </c>
      <c r="E187" s="22">
        <f>Nov!I187</f>
        <v>0</v>
      </c>
      <c r="F187" s="29"/>
      <c r="G187" s="26">
        <f t="shared" si="6"/>
        <v>0</v>
      </c>
      <c r="H187" s="29"/>
      <c r="I187" s="26">
        <f t="shared" si="7"/>
        <v>0</v>
      </c>
    </row>
    <row r="188" spans="1:9" s="4" customFormat="1" ht="16.5" customHeight="1" x14ac:dyDescent="0.2">
      <c r="A188" s="22">
        <f>Apr!A188</f>
        <v>184</v>
      </c>
      <c r="B188" s="23" t="str">
        <f>Apr!B188</f>
        <v>D283</v>
      </c>
      <c r="C188" s="24" t="str">
        <f>Apr!C188</f>
        <v>Flumethrin 6% Solution</v>
      </c>
      <c r="D188" s="24">
        <f>Apr!D188</f>
        <v>0</v>
      </c>
      <c r="E188" s="22">
        <f>Nov!I188</f>
        <v>0</v>
      </c>
      <c r="F188" s="29"/>
      <c r="G188" s="26">
        <f t="shared" si="6"/>
        <v>0</v>
      </c>
      <c r="H188" s="29"/>
      <c r="I188" s="26">
        <f t="shared" si="7"/>
        <v>0</v>
      </c>
    </row>
    <row r="189" spans="1:9" s="4" customFormat="1" ht="16.5" customHeight="1" x14ac:dyDescent="0.2">
      <c r="A189" s="22">
        <f>Apr!A189</f>
        <v>185</v>
      </c>
      <c r="B189" s="23" t="str">
        <f>Apr!B189</f>
        <v>D284</v>
      </c>
      <c r="C189" s="24" t="str">
        <f>Apr!C189</f>
        <v>Iron Inj</v>
      </c>
      <c r="D189" s="24">
        <f>Apr!D189</f>
        <v>0</v>
      </c>
      <c r="E189" s="22">
        <f>Nov!I189</f>
        <v>0</v>
      </c>
      <c r="F189" s="29"/>
      <c r="G189" s="26">
        <f t="shared" si="6"/>
        <v>0</v>
      </c>
      <c r="H189" s="29"/>
      <c r="I189" s="26">
        <f t="shared" si="7"/>
        <v>0</v>
      </c>
    </row>
    <row r="190" spans="1:9" s="4" customFormat="1" ht="16.5" customHeight="1" x14ac:dyDescent="0.2">
      <c r="A190" s="22">
        <f>Apr!A190</f>
        <v>186</v>
      </c>
      <c r="B190" s="23" t="str">
        <f>Apr!B190</f>
        <v>D285</v>
      </c>
      <c r="C190" s="24" t="str">
        <f>Apr!C190</f>
        <v>Isofluperdone Inj</v>
      </c>
      <c r="D190" s="24">
        <f>Apr!D190</f>
        <v>0</v>
      </c>
      <c r="E190" s="22">
        <f>Nov!I190</f>
        <v>0</v>
      </c>
      <c r="F190" s="32"/>
      <c r="G190" s="26">
        <f t="shared" ref="G190" si="8">E190+F190</f>
        <v>0</v>
      </c>
      <c r="H190" s="32"/>
      <c r="I190" s="26">
        <f t="shared" ref="I190" si="9">G190-H190</f>
        <v>0</v>
      </c>
    </row>
    <row r="191" spans="1:9" s="4" customFormat="1" ht="16.5" customHeight="1" x14ac:dyDescent="0.2">
      <c r="A191" s="24" t="str">
        <f>IF(Apr!A191="","",Apr!A191)</f>
        <v/>
      </c>
      <c r="B191" s="31" t="str">
        <f>IF(Apr!B191="","",Apr!B191)</f>
        <v/>
      </c>
      <c r="C191" s="31" t="str">
        <f>IF(Apr!C191="","",Apr!C191)</f>
        <v/>
      </c>
      <c r="D191" s="32" t="str">
        <f>IF(Apr!D191="","",Apr!D191)</f>
        <v/>
      </c>
      <c r="E191" s="32" t="str">
        <f>IF(Apr!C191="","",Nov!I191)</f>
        <v/>
      </c>
      <c r="F191" s="32"/>
      <c r="G191" s="33" t="str">
        <f>IF(Apr!C191="","",E191+F191)</f>
        <v/>
      </c>
      <c r="H191" s="32"/>
      <c r="I191" s="35" t="str">
        <f>IF(Apr!C191="","",G191-H191)</f>
        <v/>
      </c>
    </row>
    <row r="192" spans="1:9" s="4" customFormat="1" ht="16.5" customHeight="1" x14ac:dyDescent="0.2">
      <c r="A192" s="24" t="str">
        <f>IF(Apr!A192="","",Apr!A192)</f>
        <v/>
      </c>
      <c r="B192" s="31" t="str">
        <f>IF(Apr!B192="","",Apr!B192)</f>
        <v/>
      </c>
      <c r="C192" s="31" t="str">
        <f>IF(Apr!C192="","",Apr!C192)</f>
        <v/>
      </c>
      <c r="D192" s="32" t="str">
        <f>IF(Apr!D192="","",Apr!D192)</f>
        <v/>
      </c>
      <c r="E192" s="32" t="str">
        <f>IF(Apr!C192="","",Nov!I192)</f>
        <v/>
      </c>
      <c r="F192" s="32"/>
      <c r="G192" s="33" t="str">
        <f>IF(Apr!C192="","",E192+F192)</f>
        <v/>
      </c>
      <c r="H192" s="32"/>
      <c r="I192" s="35" t="str">
        <f>IF(Apr!C192="","",G192-H192)</f>
        <v/>
      </c>
    </row>
    <row r="193" spans="1:9" s="4" customFormat="1" ht="16.5" customHeight="1" x14ac:dyDescent="0.2">
      <c r="A193" s="24" t="str">
        <f>IF(Apr!A193="","",Apr!A193)</f>
        <v/>
      </c>
      <c r="B193" s="31" t="str">
        <f>IF(Apr!B193="","",Apr!B193)</f>
        <v/>
      </c>
      <c r="C193" s="31" t="str">
        <f>IF(Apr!C193="","",Apr!C193)</f>
        <v/>
      </c>
      <c r="D193" s="32" t="str">
        <f>IF(Apr!D193="","",Apr!D193)</f>
        <v/>
      </c>
      <c r="E193" s="32" t="str">
        <f>IF(Apr!C193="","",Nov!I193)</f>
        <v/>
      </c>
      <c r="F193" s="32"/>
      <c r="G193" s="33" t="str">
        <f>IF(Apr!C193="","",E193+F193)</f>
        <v/>
      </c>
      <c r="H193" s="32"/>
      <c r="I193" s="35" t="str">
        <f>IF(Apr!C193="","",G193-H193)</f>
        <v/>
      </c>
    </row>
    <row r="194" spans="1:9" s="4" customFormat="1" ht="16.5" customHeight="1" x14ac:dyDescent="0.2">
      <c r="A194" s="114" t="str">
        <f>IF(Apr!A194="","",Apr!A194)</f>
        <v/>
      </c>
      <c r="B194" s="119" t="str">
        <f>IF(Apr!B194="","",Apr!B194)</f>
        <v/>
      </c>
      <c r="C194" s="115" t="str">
        <f>IF(Apr!C194="","",Apr!C194)</f>
        <v/>
      </c>
      <c r="D194" s="115" t="str">
        <f>IF(Apr!D194="","",Apr!D194)</f>
        <v/>
      </c>
      <c r="E194" s="114" t="str">
        <f>IF(Apr!C194="","",Nov!I194)</f>
        <v/>
      </c>
      <c r="F194" s="116"/>
      <c r="G194" s="118" t="str">
        <f>IF(Apr!C194="","",E194+F194)</f>
        <v/>
      </c>
      <c r="H194" s="116"/>
      <c r="I194" s="118" t="str">
        <f>IF(Apr!C194="","",G194-H194)</f>
        <v/>
      </c>
    </row>
    <row r="195" spans="1:9" s="4" customFormat="1" ht="16.5" customHeight="1" x14ac:dyDescent="0.2">
      <c r="A195" s="24" t="str">
        <f>IF(Apr!A195="","",Apr!A195)</f>
        <v/>
      </c>
      <c r="B195" s="31" t="str">
        <f>IF(Apr!B195="","",Apr!B195)</f>
        <v/>
      </c>
      <c r="C195" s="31" t="str">
        <f>IF(Apr!C195="","",Apr!C195)</f>
        <v/>
      </c>
      <c r="D195" s="32" t="str">
        <f>IF(Apr!D195="","",Apr!D195)</f>
        <v/>
      </c>
      <c r="E195" s="32" t="str">
        <f>IF(Apr!C195="","",Nov!I195)</f>
        <v/>
      </c>
      <c r="F195" s="32"/>
      <c r="G195" s="33" t="str">
        <f>IF(Apr!C195="","",E195+F195)</f>
        <v/>
      </c>
      <c r="H195" s="32"/>
      <c r="I195" s="35" t="str">
        <f>IF(Apr!C195="","",G195-H195)</f>
        <v/>
      </c>
    </row>
    <row r="196" spans="1:9" s="4" customFormat="1" ht="16.5" customHeight="1" x14ac:dyDescent="0.2">
      <c r="A196" s="24" t="str">
        <f>IF(Apr!A196="","",Apr!A196)</f>
        <v/>
      </c>
      <c r="B196" s="31" t="str">
        <f>IF(Apr!B196="","",Apr!B196)</f>
        <v/>
      </c>
      <c r="C196" s="31" t="str">
        <f>IF(Apr!C196="","",Apr!C196)</f>
        <v/>
      </c>
      <c r="D196" s="32" t="str">
        <f>IF(Apr!D196="","",Apr!D196)</f>
        <v/>
      </c>
      <c r="E196" s="32" t="str">
        <f>IF(Apr!C196="","",Nov!I196)</f>
        <v/>
      </c>
      <c r="F196" s="32"/>
      <c r="G196" s="33" t="str">
        <f>IF(Apr!C196="","",E196+F196)</f>
        <v/>
      </c>
      <c r="H196" s="32"/>
      <c r="I196" s="35" t="str">
        <f>IF(Apr!C196="","",G196-H196)</f>
        <v/>
      </c>
    </row>
    <row r="197" spans="1:9" s="4" customFormat="1" ht="16.5" customHeight="1" x14ac:dyDescent="0.2">
      <c r="A197" s="24" t="str">
        <f>IF(Apr!A197="","",Apr!A197)</f>
        <v/>
      </c>
      <c r="B197" s="31" t="str">
        <f>IF(Apr!B197="","",Apr!B197)</f>
        <v/>
      </c>
      <c r="C197" s="31" t="str">
        <f>IF(Apr!C197="","",Apr!C197)</f>
        <v/>
      </c>
      <c r="D197" s="32" t="str">
        <f>IF(Apr!D197="","",Apr!D197)</f>
        <v/>
      </c>
      <c r="E197" s="32" t="str">
        <f>IF(Apr!C197="","",Nov!I197)</f>
        <v/>
      </c>
      <c r="F197" s="32"/>
      <c r="G197" s="33" t="str">
        <f>IF(Apr!C197="","",E197+F197)</f>
        <v/>
      </c>
      <c r="H197" s="32"/>
      <c r="I197" s="35" t="str">
        <f>IF(Apr!C197="","",G197-H197)</f>
        <v/>
      </c>
    </row>
    <row r="198" spans="1:9" s="4" customFormat="1" ht="16.5" customHeight="1" x14ac:dyDescent="0.2">
      <c r="A198" s="24" t="str">
        <f>IF(Apr!A198="","",Apr!A198)</f>
        <v/>
      </c>
      <c r="B198" s="31" t="str">
        <f>IF(Apr!B198="","",Apr!B198)</f>
        <v/>
      </c>
      <c r="C198" s="31" t="str">
        <f>IF(Apr!C198="","",Apr!C198)</f>
        <v/>
      </c>
      <c r="D198" s="32" t="str">
        <f>IF(Apr!D198="","",Apr!D198)</f>
        <v/>
      </c>
      <c r="E198" s="32" t="str">
        <f>IF(Apr!C198="","",Nov!I198)</f>
        <v/>
      </c>
      <c r="F198" s="32"/>
      <c r="G198" s="33" t="str">
        <f>IF(Apr!C198="","",E198+F198)</f>
        <v/>
      </c>
      <c r="H198" s="32"/>
      <c r="I198" s="35" t="str">
        <f>IF(Apr!C198="","",G198-H198)</f>
        <v/>
      </c>
    </row>
    <row r="199" spans="1:9" s="4" customFormat="1" ht="16.5" customHeight="1" x14ac:dyDescent="0.2">
      <c r="A199" s="24" t="str">
        <f>IF(Apr!A199="","",Apr!A199)</f>
        <v/>
      </c>
      <c r="B199" s="31" t="str">
        <f>IF(Apr!B199="","",Apr!B199)</f>
        <v/>
      </c>
      <c r="C199" s="31" t="str">
        <f>IF(Apr!C199="","",Apr!C199)</f>
        <v/>
      </c>
      <c r="D199" s="32" t="str">
        <f>IF(Apr!D199="","",Apr!D199)</f>
        <v/>
      </c>
      <c r="E199" s="32" t="str">
        <f>IF(Apr!C199="","",Nov!I199)</f>
        <v/>
      </c>
      <c r="F199" s="32"/>
      <c r="G199" s="33" t="str">
        <f>IF(Apr!C199="","",E199+F199)</f>
        <v/>
      </c>
      <c r="H199" s="32"/>
      <c r="I199" s="35" t="str">
        <f>IF(Apr!C199="","",G199-H199)</f>
        <v/>
      </c>
    </row>
    <row r="200" spans="1:9" s="4" customFormat="1" ht="16.5" customHeight="1" x14ac:dyDescent="0.2">
      <c r="A200" s="24" t="str">
        <f>IF(Apr!A200="","",Apr!A200)</f>
        <v/>
      </c>
      <c r="B200" s="31" t="str">
        <f>IF(Apr!B200="","",Apr!B200)</f>
        <v/>
      </c>
      <c r="C200" s="31" t="str">
        <f>IF(Apr!C200="","",Apr!C200)</f>
        <v/>
      </c>
      <c r="D200" s="32" t="str">
        <f>IF(Apr!D200="","",Apr!D200)</f>
        <v/>
      </c>
      <c r="E200" s="32" t="str">
        <f>IF(Apr!C200="","",Nov!I200)</f>
        <v/>
      </c>
      <c r="F200" s="32"/>
      <c r="G200" s="33" t="str">
        <f>IF(Apr!C200="","",E200+F200)</f>
        <v/>
      </c>
      <c r="H200" s="32"/>
      <c r="I200" s="35" t="str">
        <f>IF(Apr!C200="","",G200-H200)</f>
        <v/>
      </c>
    </row>
    <row r="201" spans="1:9" s="4" customFormat="1" ht="16.5" customHeight="1" x14ac:dyDescent="0.2">
      <c r="A201" s="24" t="str">
        <f>IF(Apr!A201="","",Apr!A201)</f>
        <v/>
      </c>
      <c r="B201" s="31" t="str">
        <f>IF(Apr!B201="","",Apr!B201)</f>
        <v/>
      </c>
      <c r="C201" s="31" t="str">
        <f>IF(Apr!C201="","",Apr!C201)</f>
        <v/>
      </c>
      <c r="D201" s="32" t="str">
        <f>IF(Apr!D201="","",Apr!D201)</f>
        <v/>
      </c>
      <c r="E201" s="32" t="str">
        <f>IF(Apr!C201="","",Nov!I201)</f>
        <v/>
      </c>
      <c r="F201" s="32"/>
      <c r="G201" s="33" t="str">
        <f>IF(Apr!C201="","",E201+F201)</f>
        <v/>
      </c>
      <c r="H201" s="32"/>
      <c r="I201" s="35" t="str">
        <f>IF(Apr!C201="","",G201-H201)</f>
        <v/>
      </c>
    </row>
    <row r="202" spans="1:9" s="4" customFormat="1" ht="16.5" customHeight="1" x14ac:dyDescent="0.2">
      <c r="A202" s="24" t="str">
        <f>IF(Apr!A202="","",Apr!A202)</f>
        <v/>
      </c>
      <c r="B202" s="31" t="str">
        <f>IF(Apr!B202="","",Apr!B202)</f>
        <v/>
      </c>
      <c r="C202" s="31" t="str">
        <f>IF(Apr!C202="","",Apr!C202)</f>
        <v/>
      </c>
      <c r="D202" s="32" t="str">
        <f>IF(Apr!D202="","",Apr!D202)</f>
        <v/>
      </c>
      <c r="E202" s="32" t="str">
        <f>IF(Apr!C202="","",Nov!I202)</f>
        <v/>
      </c>
      <c r="F202" s="32"/>
      <c r="G202" s="33" t="str">
        <f>IF(Apr!C202="","",E202+F202)</f>
        <v/>
      </c>
      <c r="H202" s="32"/>
      <c r="I202" s="35" t="str">
        <f>IF(Apr!C202="","",G202-H202)</f>
        <v/>
      </c>
    </row>
    <row r="203" spans="1:9" s="4" customFormat="1" ht="16.5" customHeight="1" x14ac:dyDescent="0.2">
      <c r="A203" s="24" t="str">
        <f>IF(Apr!A203="","",Apr!A203)</f>
        <v/>
      </c>
      <c r="B203" s="31" t="str">
        <f>IF(Apr!B203="","",Apr!B203)</f>
        <v/>
      </c>
      <c r="C203" s="31" t="str">
        <f>IF(Apr!C203="","",Apr!C203)</f>
        <v/>
      </c>
      <c r="D203" s="32" t="str">
        <f>IF(Apr!D203="","",Apr!D203)</f>
        <v/>
      </c>
      <c r="E203" s="32" t="str">
        <f>IF(Apr!C203="","",Nov!I203)</f>
        <v/>
      </c>
      <c r="F203" s="32"/>
      <c r="G203" s="33" t="str">
        <f>IF(Apr!C203="","",E203+F203)</f>
        <v/>
      </c>
      <c r="H203" s="32"/>
      <c r="I203" s="35" t="str">
        <f>IF(Apr!C203="","",G203-H203)</f>
        <v/>
      </c>
    </row>
    <row r="204" spans="1:9" s="4" customFormat="1" ht="16.5" customHeight="1" x14ac:dyDescent="0.2">
      <c r="A204" s="114" t="str">
        <f>IF(Apr!A204="","",Apr!A204)</f>
        <v/>
      </c>
      <c r="B204" s="119" t="str">
        <f>IF(Apr!B204="","",Apr!B204)</f>
        <v/>
      </c>
      <c r="C204" s="115" t="str">
        <f>IF(Apr!C204="","",Apr!C204)</f>
        <v/>
      </c>
      <c r="D204" s="115" t="str">
        <f>IF(Apr!D204="","",Apr!D204)</f>
        <v/>
      </c>
      <c r="E204" s="114" t="str">
        <f>IF(Apr!C204="","",Nov!I204)</f>
        <v/>
      </c>
      <c r="F204" s="116"/>
      <c r="G204" s="118" t="str">
        <f>IF(Apr!C204="","",E204+F204)</f>
        <v/>
      </c>
      <c r="H204" s="116"/>
      <c r="I204" s="118" t="str">
        <f>IF(Apr!C204="","",G204-H204)</f>
        <v/>
      </c>
    </row>
    <row r="205" spans="1:9" s="4" customFormat="1" ht="16.5" customHeight="1" x14ac:dyDescent="0.2">
      <c r="A205" s="24" t="str">
        <f>IF(Apr!A205="","",Apr!A205)</f>
        <v/>
      </c>
      <c r="B205" s="31" t="str">
        <f>IF(Apr!B205="","",Apr!B205)</f>
        <v/>
      </c>
      <c r="C205" s="31" t="str">
        <f>IF(Apr!C205="","",Apr!C205)</f>
        <v/>
      </c>
      <c r="D205" s="32" t="str">
        <f>IF(Apr!D205="","",Apr!D205)</f>
        <v/>
      </c>
      <c r="E205" s="32" t="str">
        <f>IF(Apr!C205="","",Nov!I205)</f>
        <v/>
      </c>
      <c r="F205" s="32"/>
      <c r="G205" s="33" t="str">
        <f>IF(Apr!C205="","",E205+F205)</f>
        <v/>
      </c>
      <c r="H205" s="32"/>
      <c r="I205" s="35" t="str">
        <f>IF(Apr!C205="","",G205-H205)</f>
        <v/>
      </c>
    </row>
    <row r="206" spans="1:9" s="4" customFormat="1" ht="16.5" customHeight="1" thickBot="1" x14ac:dyDescent="0.25">
      <c r="A206" s="39" t="str">
        <f>IF(Apr!A206="","",Apr!A206)</f>
        <v/>
      </c>
      <c r="B206" s="39" t="str">
        <f>IF(Apr!B206="","",Apr!B206)</f>
        <v/>
      </c>
      <c r="C206" s="39" t="str">
        <f>IF(Apr!C206="","",Apr!C206)</f>
        <v/>
      </c>
      <c r="D206" s="39" t="str">
        <f>IF(Apr!D206="","",Apr!D206)</f>
        <v/>
      </c>
      <c r="E206" s="44" t="str">
        <f>IF(Apr!C206="","",Nov!I206)</f>
        <v/>
      </c>
      <c r="F206" s="42"/>
      <c r="G206" s="41" t="str">
        <f>IF(Apr!C206="","",E206+F206)</f>
        <v/>
      </c>
      <c r="H206" s="42"/>
      <c r="I206" s="41" t="str">
        <f>IF(Apr!C206="","",G206-H206)</f>
        <v/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hidden="1" x14ac:dyDescent="0.2"/>
    <row r="219" spans="1:9" ht="12.75" hidden="1" x14ac:dyDescent="0.2"/>
    <row r="220" spans="1:9" ht="12.75" hidden="1" x14ac:dyDescent="0.2"/>
    <row r="221" spans="1:9" ht="12.75" hidden="1" x14ac:dyDescent="0.2"/>
    <row r="222" spans="1:9" ht="12.75" hidden="1" x14ac:dyDescent="0.2"/>
    <row r="223" spans="1:9" ht="12.75" hidden="1" x14ac:dyDescent="0.2"/>
    <row r="224" spans="1:9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183" priority="114" operator="lessThan">
      <formula>0</formula>
    </cfRule>
  </conditionalFormatting>
  <conditionalFormatting sqref="I6:I13 I15:I23 I25:I33 I35:I43 I45:I53 I55:I63 I65:I73 I75:I83 I85:I93 I95:I103 I105:I113 I115:I123 I125:I133 I135:I143 I145:I153 I155:I163 I165:I173 I175:I183 I185:I190">
    <cfRule type="cellIs" dxfId="182" priority="113" operator="lessThan">
      <formula>0</formula>
    </cfRule>
  </conditionalFormatting>
  <conditionalFormatting sqref="I206">
    <cfRule type="cellIs" dxfId="181" priority="111" operator="lessThan">
      <formula>0</formula>
    </cfRule>
  </conditionalFormatting>
  <conditionalFormatting sqref="I191:I193 I195:I203 I205">
    <cfRule type="cellIs" dxfId="177" priority="41" operator="lessThan">
      <formula>0</formula>
    </cfRule>
  </conditionalFormatting>
  <conditionalFormatting sqref="I14">
    <cfRule type="cellIs" dxfId="176" priority="40" operator="lessThan">
      <formula>0</formula>
    </cfRule>
  </conditionalFormatting>
  <conditionalFormatting sqref="I24">
    <cfRule type="cellIs" dxfId="174" priority="38" operator="lessThan">
      <formula>0</formula>
    </cfRule>
  </conditionalFormatting>
  <conditionalFormatting sqref="I34">
    <cfRule type="cellIs" dxfId="172" priority="36" operator="lessThan">
      <formula>0</formula>
    </cfRule>
  </conditionalFormatting>
  <conditionalFormatting sqref="I44">
    <cfRule type="cellIs" dxfId="170" priority="34" operator="lessThan">
      <formula>0</formula>
    </cfRule>
  </conditionalFormatting>
  <conditionalFormatting sqref="I54">
    <cfRule type="cellIs" dxfId="168" priority="32" operator="lessThan">
      <formula>0</formula>
    </cfRule>
  </conditionalFormatting>
  <conditionalFormatting sqref="I64">
    <cfRule type="cellIs" dxfId="166" priority="30" operator="lessThan">
      <formula>0</formula>
    </cfRule>
  </conditionalFormatting>
  <conditionalFormatting sqref="I74">
    <cfRule type="cellIs" dxfId="164" priority="28" operator="lessThan">
      <formula>0</formula>
    </cfRule>
  </conditionalFormatting>
  <conditionalFormatting sqref="I84">
    <cfRule type="cellIs" dxfId="162" priority="26" operator="lessThan">
      <formula>0</formula>
    </cfRule>
  </conditionalFormatting>
  <conditionalFormatting sqref="I94">
    <cfRule type="cellIs" dxfId="160" priority="24" operator="lessThan">
      <formula>0</formula>
    </cfRule>
  </conditionalFormatting>
  <conditionalFormatting sqref="I104">
    <cfRule type="cellIs" dxfId="158" priority="22" operator="lessThan">
      <formula>0</formula>
    </cfRule>
  </conditionalFormatting>
  <conditionalFormatting sqref="I114">
    <cfRule type="cellIs" dxfId="156" priority="20" operator="lessThan">
      <formula>0</formula>
    </cfRule>
  </conditionalFormatting>
  <conditionalFormatting sqref="I124">
    <cfRule type="cellIs" dxfId="154" priority="18" operator="lessThan">
      <formula>0</formula>
    </cfRule>
  </conditionalFormatting>
  <conditionalFormatting sqref="I134">
    <cfRule type="cellIs" dxfId="152" priority="16" operator="lessThan">
      <formula>0</formula>
    </cfRule>
  </conditionalFormatting>
  <conditionalFormatting sqref="I144">
    <cfRule type="cellIs" dxfId="150" priority="14" operator="lessThan">
      <formula>0</formula>
    </cfRule>
  </conditionalFormatting>
  <conditionalFormatting sqref="I154">
    <cfRule type="cellIs" dxfId="148" priority="12" operator="lessThan">
      <formula>0</formula>
    </cfRule>
  </conditionalFormatting>
  <conditionalFormatting sqref="I164">
    <cfRule type="cellIs" dxfId="146" priority="10" operator="lessThan">
      <formula>0</formula>
    </cfRule>
  </conditionalFormatting>
  <conditionalFormatting sqref="I174">
    <cfRule type="cellIs" dxfId="144" priority="8" operator="lessThan">
      <formula>0</formula>
    </cfRule>
  </conditionalFormatting>
  <conditionalFormatting sqref="I184">
    <cfRule type="cellIs" dxfId="142" priority="6" operator="lessThan">
      <formula>0</formula>
    </cfRule>
  </conditionalFormatting>
  <conditionalFormatting sqref="I194">
    <cfRule type="cellIs" dxfId="140" priority="4" operator="lessThan">
      <formula>0</formula>
    </cfRule>
  </conditionalFormatting>
  <conditionalFormatting sqref="I204">
    <cfRule type="cellIs" dxfId="138" priority="2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ignoredErrors>
    <ignoredError sqref="D192:D205 D191 E191:E206" unlockedFormula="1"/>
    <ignoredError sqref="G148:I153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topLeftCell="C1" workbookViewId="0">
      <selection activeCell="F5" sqref="F5"/>
    </sheetView>
  </sheetViews>
  <sheetFormatPr defaultColWidth="0" defaultRowHeight="0" customHeight="1" zeroHeight="1" x14ac:dyDescent="0.2"/>
  <cols>
    <col min="1" max="1" width="4.2851562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tr">
        <f>Apr!A1</f>
        <v>Receipts and Stock Position of Medicines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H2" s="47" t="s">
        <v>474</v>
      </c>
      <c r="I2" s="135">
        <f>Home!L25</f>
        <v>42370</v>
      </c>
    </row>
    <row r="3" spans="1:9" ht="9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43" t="s">
        <v>332</v>
      </c>
      <c r="B4" s="43" t="s">
        <v>2</v>
      </c>
      <c r="C4" s="43" t="s">
        <v>3</v>
      </c>
      <c r="D4" s="43" t="s">
        <v>338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s="4" customFormat="1" ht="16.5" customHeight="1" thickTop="1" x14ac:dyDescent="0.2">
      <c r="A5" s="18">
        <f>Apr!A5</f>
        <v>1</v>
      </c>
      <c r="B5" s="19" t="str">
        <f>Apr!B5</f>
        <v>A3</v>
      </c>
      <c r="C5" s="19" t="str">
        <f>Apr!C5</f>
        <v>Rabies Veterinary Vaccine Inactivated IP</v>
      </c>
      <c r="D5" s="19" t="str">
        <f>Apr!D5</f>
        <v>Single Dose</v>
      </c>
      <c r="E5" s="18">
        <f>Dec!I5</f>
        <v>0</v>
      </c>
      <c r="F5" s="20"/>
      <c r="G5" s="21">
        <f>E5+F5</f>
        <v>0</v>
      </c>
      <c r="H5" s="20"/>
      <c r="I5" s="21">
        <f t="shared" ref="I5" si="0">G5-H5</f>
        <v>0</v>
      </c>
    </row>
    <row r="6" spans="1:9" s="4" customFormat="1" ht="16.5" customHeight="1" x14ac:dyDescent="0.2">
      <c r="A6" s="22">
        <f>Apr!A6</f>
        <v>2</v>
      </c>
      <c r="B6" s="23" t="str">
        <f>Apr!B6</f>
        <v>D4</v>
      </c>
      <c r="C6" s="24" t="str">
        <f>Apr!C6</f>
        <v>Boric Acid IP</v>
      </c>
      <c r="D6" s="24" t="str">
        <f>Apr!D6</f>
        <v>500 gms</v>
      </c>
      <c r="E6" s="22">
        <f>Dec!I6</f>
        <v>0</v>
      </c>
      <c r="F6" s="25"/>
      <c r="G6" s="26">
        <f>E6+F6</f>
        <v>0</v>
      </c>
      <c r="H6" s="25"/>
      <c r="I6" s="26">
        <f t="shared" ref="I6" si="1">G6-H6</f>
        <v>0</v>
      </c>
    </row>
    <row r="7" spans="1:9" s="4" customFormat="1" ht="16.5" customHeight="1" x14ac:dyDescent="0.2">
      <c r="A7" s="22">
        <f>Apr!A7</f>
        <v>3</v>
      </c>
      <c r="B7" s="23" t="str">
        <f>Apr!B7</f>
        <v>D5</v>
      </c>
      <c r="C7" s="24" t="str">
        <f>Apr!C7</f>
        <v>Chirrhatta Powder</v>
      </c>
      <c r="D7" s="24" t="str">
        <f>Apr!D7</f>
        <v>1 kg</v>
      </c>
      <c r="E7" s="22">
        <f>Dec!I7</f>
        <v>0</v>
      </c>
      <c r="F7" s="28"/>
      <c r="G7" s="26">
        <f t="shared" ref="G7:G70" si="2">E7+F7</f>
        <v>0</v>
      </c>
      <c r="H7" s="28"/>
      <c r="I7" s="26">
        <f t="shared" ref="I7:I70" si="3">G7-H7</f>
        <v>0</v>
      </c>
    </row>
    <row r="8" spans="1:9" s="4" customFormat="1" ht="16.5" customHeight="1" x14ac:dyDescent="0.2">
      <c r="A8" s="22">
        <f>Apr!A8</f>
        <v>4</v>
      </c>
      <c r="B8" s="23" t="str">
        <f>Apr!B8</f>
        <v>D8</v>
      </c>
      <c r="C8" s="24" t="str">
        <f>Apr!C8</f>
        <v>Light Kaolin IP</v>
      </c>
      <c r="D8" s="24" t="str">
        <f>Apr!D8</f>
        <v>1 kg</v>
      </c>
      <c r="E8" s="22">
        <f>Dec!I8</f>
        <v>0</v>
      </c>
      <c r="F8" s="29"/>
      <c r="G8" s="26">
        <f t="shared" si="2"/>
        <v>0</v>
      </c>
      <c r="H8" s="29"/>
      <c r="I8" s="26">
        <f t="shared" si="3"/>
        <v>0</v>
      </c>
    </row>
    <row r="9" spans="1:9" s="4" customFormat="1" ht="16.5" customHeight="1" x14ac:dyDescent="0.2">
      <c r="A9" s="22">
        <f>Apr!A9</f>
        <v>5</v>
      </c>
      <c r="B9" s="23" t="str">
        <f>Apr!B9</f>
        <v>D11</v>
      </c>
      <c r="C9" s="24" t="str">
        <f>Apr!C9</f>
        <v>Pichorhiza Powder IP</v>
      </c>
      <c r="D9" s="24" t="str">
        <f>Apr!D9</f>
        <v>1 kg</v>
      </c>
      <c r="E9" s="22">
        <f>Dec!I9</f>
        <v>0</v>
      </c>
      <c r="F9" s="28"/>
      <c r="G9" s="26">
        <f t="shared" si="2"/>
        <v>0</v>
      </c>
      <c r="H9" s="28"/>
      <c r="I9" s="26">
        <f t="shared" si="3"/>
        <v>0</v>
      </c>
    </row>
    <row r="10" spans="1:9" s="4" customFormat="1" ht="16.5" customHeight="1" x14ac:dyDescent="0.2">
      <c r="A10" s="22">
        <f>Apr!A10</f>
        <v>6</v>
      </c>
      <c r="B10" s="23" t="str">
        <f>Apr!B10</f>
        <v>D12</v>
      </c>
      <c r="C10" s="24" t="str">
        <f>Apr!C10</f>
        <v>Potassium Permanganate IP</v>
      </c>
      <c r="D10" s="24" t="str">
        <f>Apr!D10</f>
        <v>500 gms</v>
      </c>
      <c r="E10" s="22">
        <f>Dec!I10</f>
        <v>0</v>
      </c>
      <c r="F10" s="29"/>
      <c r="G10" s="26">
        <f t="shared" si="2"/>
        <v>0</v>
      </c>
      <c r="H10" s="29"/>
      <c r="I10" s="26">
        <f t="shared" si="3"/>
        <v>0</v>
      </c>
    </row>
    <row r="11" spans="1:9" s="4" customFormat="1" ht="16.5" customHeight="1" x14ac:dyDescent="0.2">
      <c r="A11" s="22">
        <f>Apr!A11</f>
        <v>7</v>
      </c>
      <c r="B11" s="23" t="str">
        <f>Apr!B11</f>
        <v>D13</v>
      </c>
      <c r="C11" s="24" t="str">
        <f>Apr!C11</f>
        <v>Sodium Bicarbonate IP</v>
      </c>
      <c r="D11" s="24" t="str">
        <f>Apr!D11</f>
        <v>500 gms</v>
      </c>
      <c r="E11" s="22">
        <f>Dec!I11</f>
        <v>0</v>
      </c>
      <c r="F11" s="28"/>
      <c r="G11" s="26">
        <f t="shared" si="2"/>
        <v>0</v>
      </c>
      <c r="H11" s="28"/>
      <c r="I11" s="26">
        <f t="shared" si="3"/>
        <v>0</v>
      </c>
    </row>
    <row r="12" spans="1:9" s="4" customFormat="1" ht="16.5" customHeight="1" x14ac:dyDescent="0.2">
      <c r="A12" s="22">
        <f>Apr!A12</f>
        <v>8</v>
      </c>
      <c r="B12" s="23" t="str">
        <f>Apr!B12</f>
        <v>D15</v>
      </c>
      <c r="C12" s="24" t="str">
        <f>Apr!C12</f>
        <v>Formaldehyde IP</v>
      </c>
      <c r="D12" s="24" t="str">
        <f>Apr!D12</f>
        <v>1 Ltr</v>
      </c>
      <c r="E12" s="22">
        <f>Dec!I12</f>
        <v>0</v>
      </c>
      <c r="F12" s="29"/>
      <c r="G12" s="26">
        <f t="shared" si="2"/>
        <v>0</v>
      </c>
      <c r="H12" s="29"/>
      <c r="I12" s="26">
        <f t="shared" si="3"/>
        <v>0</v>
      </c>
    </row>
    <row r="13" spans="1:9" s="4" customFormat="1" ht="16.5" customHeight="1" x14ac:dyDescent="0.2">
      <c r="A13" s="22">
        <f>Apr!A13</f>
        <v>9</v>
      </c>
      <c r="B13" s="23" t="str">
        <f>Apr!B13</f>
        <v>D17</v>
      </c>
      <c r="C13" s="24" t="str">
        <f>Apr!C13</f>
        <v>Glycerin IP</v>
      </c>
      <c r="D13" s="24" t="str">
        <f>Apr!D13</f>
        <v>500 gms</v>
      </c>
      <c r="E13" s="22">
        <f>Dec!I13</f>
        <v>0</v>
      </c>
      <c r="F13" s="28"/>
      <c r="G13" s="26">
        <f t="shared" si="2"/>
        <v>0</v>
      </c>
      <c r="H13" s="28"/>
      <c r="I13" s="26">
        <f t="shared" si="3"/>
        <v>0</v>
      </c>
    </row>
    <row r="14" spans="1:9" s="4" customFormat="1" ht="16.5" customHeight="1" x14ac:dyDescent="0.2">
      <c r="A14" s="114">
        <f>Apr!A14</f>
        <v>10</v>
      </c>
      <c r="B14" s="119" t="str">
        <f>Apr!B14</f>
        <v>D18</v>
      </c>
      <c r="C14" s="115" t="str">
        <f>Apr!C14</f>
        <v>Liquid Paraffin IP</v>
      </c>
      <c r="D14" s="115" t="str">
        <f>Apr!D14</f>
        <v>1 Ltr</v>
      </c>
      <c r="E14" s="114">
        <f>Dec!I14</f>
        <v>0</v>
      </c>
      <c r="F14" s="122"/>
      <c r="G14" s="118">
        <f t="shared" si="2"/>
        <v>0</v>
      </c>
      <c r="H14" s="122"/>
      <c r="I14" s="118">
        <f t="shared" si="3"/>
        <v>0</v>
      </c>
    </row>
    <row r="15" spans="1:9" s="4" customFormat="1" ht="16.5" customHeight="1" x14ac:dyDescent="0.2">
      <c r="A15" s="22">
        <f>Apr!A15</f>
        <v>11</v>
      </c>
      <c r="B15" s="23" t="str">
        <f>Apr!B15</f>
        <v>D19</v>
      </c>
      <c r="C15" s="24" t="str">
        <f>Apr!C15</f>
        <v>Tincture Iodine IP 66</v>
      </c>
      <c r="D15" s="24" t="str">
        <f>Apr!D15</f>
        <v>500 ml</v>
      </c>
      <c r="E15" s="22">
        <f>Dec!I15</f>
        <v>0</v>
      </c>
      <c r="F15" s="29"/>
      <c r="G15" s="26">
        <f t="shared" si="2"/>
        <v>0</v>
      </c>
      <c r="H15" s="29"/>
      <c r="I15" s="26">
        <f t="shared" si="3"/>
        <v>0</v>
      </c>
    </row>
    <row r="16" spans="1:9" s="4" customFormat="1" ht="16.5" customHeight="1" x14ac:dyDescent="0.2">
      <c r="A16" s="22">
        <f>Apr!A16</f>
        <v>12</v>
      </c>
      <c r="B16" s="23" t="str">
        <f>Apr!B16</f>
        <v>D20</v>
      </c>
      <c r="C16" s="24" t="str">
        <f>Apr!C16</f>
        <v>Compound Benzoin Tincture IP</v>
      </c>
      <c r="D16" s="24" t="str">
        <f>Apr!D16</f>
        <v>500 ml</v>
      </c>
      <c r="E16" s="22">
        <f>Dec!I16</f>
        <v>0</v>
      </c>
      <c r="F16" s="32"/>
      <c r="G16" s="26">
        <f t="shared" si="2"/>
        <v>0</v>
      </c>
      <c r="H16" s="32"/>
      <c r="I16" s="26">
        <f t="shared" si="3"/>
        <v>0</v>
      </c>
    </row>
    <row r="17" spans="1:9" s="4" customFormat="1" ht="16.5" customHeight="1" x14ac:dyDescent="0.2">
      <c r="A17" s="22">
        <f>Apr!A17</f>
        <v>13</v>
      </c>
      <c r="B17" s="23" t="str">
        <f>Apr!B17</f>
        <v>D21</v>
      </c>
      <c r="C17" s="24" t="str">
        <f>Apr!C17</f>
        <v>Povidone Iodine 5% Solution IP</v>
      </c>
      <c r="D17" s="24" t="str">
        <f>Apr!D17</f>
        <v>500 ml Bottle</v>
      </c>
      <c r="E17" s="22">
        <f>Dec!I17</f>
        <v>0</v>
      </c>
      <c r="F17" s="125"/>
      <c r="G17" s="26">
        <f t="shared" si="2"/>
        <v>0</v>
      </c>
      <c r="H17" s="125"/>
      <c r="I17" s="26">
        <f t="shared" si="3"/>
        <v>0</v>
      </c>
    </row>
    <row r="18" spans="1:9" s="4" customFormat="1" ht="16.5" customHeight="1" x14ac:dyDescent="0.2">
      <c r="A18" s="22">
        <f>Apr!A18</f>
        <v>14</v>
      </c>
      <c r="B18" s="23" t="str">
        <f>Apr!B18</f>
        <v>D22</v>
      </c>
      <c r="C18" s="24" t="str">
        <f>Apr!C18</f>
        <v>Povidone Iodine Ointment USP</v>
      </c>
      <c r="D18" s="24" t="str">
        <f>Apr!D18</f>
        <v>500 gms</v>
      </c>
      <c r="E18" s="22">
        <f>Dec!I18</f>
        <v>0</v>
      </c>
      <c r="F18" s="25"/>
      <c r="G18" s="26">
        <f t="shared" si="2"/>
        <v>0</v>
      </c>
      <c r="H18" s="25"/>
      <c r="I18" s="26">
        <f t="shared" si="3"/>
        <v>0</v>
      </c>
    </row>
    <row r="19" spans="1:9" s="4" customFormat="1" ht="16.5" customHeight="1" x14ac:dyDescent="0.2">
      <c r="A19" s="22">
        <f>Apr!A19</f>
        <v>15</v>
      </c>
      <c r="B19" s="23" t="str">
        <f>Apr!B19</f>
        <v>D23</v>
      </c>
      <c r="C19" s="24" t="str">
        <f>Apr!C19</f>
        <v>White Soft Paraffin IP</v>
      </c>
      <c r="D19" s="24" t="str">
        <f>Apr!D19</f>
        <v>1 kg</v>
      </c>
      <c r="E19" s="22">
        <f>Dec!I19</f>
        <v>0</v>
      </c>
      <c r="F19" s="37"/>
      <c r="G19" s="26">
        <f t="shared" si="2"/>
        <v>0</v>
      </c>
      <c r="H19" s="37"/>
      <c r="I19" s="26">
        <f t="shared" si="3"/>
        <v>0</v>
      </c>
    </row>
    <row r="20" spans="1:9" s="4" customFormat="1" ht="16.5" customHeight="1" x14ac:dyDescent="0.2">
      <c r="A20" s="22">
        <f>Apr!A20</f>
        <v>16</v>
      </c>
      <c r="B20" s="23" t="str">
        <f>Apr!B20</f>
        <v>D25</v>
      </c>
      <c r="C20" s="24" t="str">
        <f>Apr!C20</f>
        <v>Tincture Cardamum Compound IP 66</v>
      </c>
      <c r="D20" s="24" t="str">
        <f>Apr!D20</f>
        <v>500 ml</v>
      </c>
      <c r="E20" s="22">
        <f>Dec!I20</f>
        <v>0</v>
      </c>
      <c r="F20" s="37"/>
      <c r="G20" s="26">
        <f t="shared" si="2"/>
        <v>0</v>
      </c>
      <c r="H20" s="37"/>
      <c r="I20" s="26">
        <f t="shared" si="3"/>
        <v>0</v>
      </c>
    </row>
    <row r="21" spans="1:9" s="4" customFormat="1" ht="16.5" customHeight="1" x14ac:dyDescent="0.2">
      <c r="A21" s="22">
        <f>Apr!A21</f>
        <v>17</v>
      </c>
      <c r="B21" s="23" t="str">
        <f>Apr!B21</f>
        <v>D26</v>
      </c>
      <c r="C21" s="24" t="str">
        <f>Apr!C21</f>
        <v>Oil Of Turpentine BP</v>
      </c>
      <c r="D21" s="24" t="str">
        <f>Apr!D21</f>
        <v>500 ml</v>
      </c>
      <c r="E21" s="22">
        <f>Dec!I21</f>
        <v>0</v>
      </c>
      <c r="F21" s="29"/>
      <c r="G21" s="26">
        <f t="shared" si="2"/>
        <v>0</v>
      </c>
      <c r="H21" s="29"/>
      <c r="I21" s="26">
        <f t="shared" si="3"/>
        <v>0</v>
      </c>
    </row>
    <row r="22" spans="1:9" s="4" customFormat="1" ht="16.5" customHeight="1" x14ac:dyDescent="0.2">
      <c r="A22" s="22">
        <f>Apr!A22</f>
        <v>18</v>
      </c>
      <c r="B22" s="23" t="str">
        <f>Apr!B22</f>
        <v>D28</v>
      </c>
      <c r="C22" s="24" t="str">
        <f>Apr!C22</f>
        <v>Silica In Dimethicone Suspension BP</v>
      </c>
      <c r="D22" s="24" t="str">
        <f>Apr!D22</f>
        <v>500 ml</v>
      </c>
      <c r="E22" s="22">
        <f>Dec!I22</f>
        <v>0</v>
      </c>
      <c r="F22" s="29"/>
      <c r="G22" s="26">
        <f t="shared" si="2"/>
        <v>0</v>
      </c>
      <c r="H22" s="29"/>
      <c r="I22" s="26">
        <f t="shared" si="3"/>
        <v>0</v>
      </c>
    </row>
    <row r="23" spans="1:9" s="4" customFormat="1" ht="16.5" customHeight="1" x14ac:dyDescent="0.2">
      <c r="A23" s="22">
        <f>Apr!A23</f>
        <v>19</v>
      </c>
      <c r="B23" s="23" t="str">
        <f>Apr!B23</f>
        <v>D29</v>
      </c>
      <c r="C23" s="24" t="str">
        <f>Apr!C23</f>
        <v>B.Complex Oral Liquid (Veterinary)</v>
      </c>
      <c r="D23" s="24" t="str">
        <f>Apr!D23</f>
        <v>1 Ltr</v>
      </c>
      <c r="E23" s="22">
        <f>Dec!I23</f>
        <v>0</v>
      </c>
      <c r="F23" s="29"/>
      <c r="G23" s="26">
        <f t="shared" si="2"/>
        <v>0</v>
      </c>
      <c r="H23" s="29"/>
      <c r="I23" s="26">
        <f t="shared" si="3"/>
        <v>0</v>
      </c>
    </row>
    <row r="24" spans="1:9" s="4" customFormat="1" ht="16.5" customHeight="1" x14ac:dyDescent="0.2">
      <c r="A24" s="114">
        <f>Apr!A24</f>
        <v>20</v>
      </c>
      <c r="B24" s="119" t="str">
        <f>Apr!B24</f>
        <v>D31</v>
      </c>
      <c r="C24" s="115" t="str">
        <f>Apr!C24</f>
        <v>Mineral Supplement Tab</v>
      </c>
      <c r="D24" s="115" t="str">
        <f>Apr!D24</f>
        <v>100 Tabs</v>
      </c>
      <c r="E24" s="114">
        <f>Dec!I24</f>
        <v>0</v>
      </c>
      <c r="F24" s="116"/>
      <c r="G24" s="118">
        <f t="shared" si="2"/>
        <v>0</v>
      </c>
      <c r="H24" s="116"/>
      <c r="I24" s="118">
        <f t="shared" si="3"/>
        <v>0</v>
      </c>
    </row>
    <row r="25" spans="1:9" s="4" customFormat="1" ht="16.5" customHeight="1" x14ac:dyDescent="0.2">
      <c r="A25" s="22">
        <f>Apr!A25</f>
        <v>21</v>
      </c>
      <c r="B25" s="23" t="str">
        <f>Apr!B25</f>
        <v>D33</v>
      </c>
      <c r="C25" s="24" t="str">
        <f>Apr!C25</f>
        <v>Sulfadimidine Tablet BP Vet</v>
      </c>
      <c r="D25" s="24" t="str">
        <f>Apr!D25</f>
        <v>50 Tabs</v>
      </c>
      <c r="E25" s="22">
        <f>Dec!I25</f>
        <v>0</v>
      </c>
      <c r="F25" s="29"/>
      <c r="G25" s="26">
        <f t="shared" si="2"/>
        <v>0</v>
      </c>
      <c r="H25" s="29"/>
      <c r="I25" s="26">
        <f t="shared" si="3"/>
        <v>0</v>
      </c>
    </row>
    <row r="26" spans="1:9" s="4" customFormat="1" ht="16.5" customHeight="1" x14ac:dyDescent="0.2">
      <c r="A26" s="22">
        <f>Apr!A26</f>
        <v>22</v>
      </c>
      <c r="B26" s="23" t="str">
        <f>Apr!B26</f>
        <v>D36</v>
      </c>
      <c r="C26" s="24" t="str">
        <f>Apr!C26</f>
        <v>Sulphadiazine And Trimethoprim</v>
      </c>
      <c r="D26" s="24" t="str">
        <f>Apr!D26</f>
        <v>250 gms</v>
      </c>
      <c r="E26" s="22">
        <f>Dec!I26</f>
        <v>0</v>
      </c>
      <c r="F26" s="29"/>
      <c r="G26" s="26">
        <f t="shared" si="2"/>
        <v>0</v>
      </c>
      <c r="H26" s="29"/>
      <c r="I26" s="26">
        <f t="shared" si="3"/>
        <v>0</v>
      </c>
    </row>
    <row r="27" spans="1:9" s="4" customFormat="1" ht="16.5" customHeight="1" x14ac:dyDescent="0.2">
      <c r="A27" s="22">
        <f>Apr!A27</f>
        <v>23</v>
      </c>
      <c r="B27" s="23" t="str">
        <f>Apr!B27</f>
        <v>D38</v>
      </c>
      <c r="C27" s="24" t="str">
        <f>Apr!C27</f>
        <v>Nitro Pessary</v>
      </c>
      <c r="D27" s="24" t="str">
        <f>Apr!D27</f>
        <v>10 Pessaries</v>
      </c>
      <c r="E27" s="22">
        <f>Dec!I27</f>
        <v>0</v>
      </c>
      <c r="F27" s="29"/>
      <c r="G27" s="26">
        <f t="shared" si="2"/>
        <v>0</v>
      </c>
      <c r="H27" s="29"/>
      <c r="I27" s="26">
        <f t="shared" si="3"/>
        <v>0</v>
      </c>
    </row>
    <row r="28" spans="1:9" s="4" customFormat="1" ht="16.5" customHeight="1" x14ac:dyDescent="0.2">
      <c r="A28" s="22">
        <f>Apr!A28</f>
        <v>24</v>
      </c>
      <c r="B28" s="23" t="str">
        <f>Apr!B28</f>
        <v>D40</v>
      </c>
      <c r="C28" s="24" t="str">
        <f>Apr!C28</f>
        <v>Anti-Diarrhoeal Bolus</v>
      </c>
      <c r="D28" s="24" t="str">
        <f>Apr!D28</f>
        <v>20 Bolus</v>
      </c>
      <c r="E28" s="22">
        <f>Dec!I28</f>
        <v>0</v>
      </c>
      <c r="F28" s="29"/>
      <c r="G28" s="26">
        <f t="shared" si="2"/>
        <v>0</v>
      </c>
      <c r="H28" s="29"/>
      <c r="I28" s="26">
        <f t="shared" si="3"/>
        <v>0</v>
      </c>
    </row>
    <row r="29" spans="1:9" s="4" customFormat="1" ht="16.5" customHeight="1" x14ac:dyDescent="0.2">
      <c r="A29" s="22">
        <f>Apr!A29</f>
        <v>25</v>
      </c>
      <c r="B29" s="23" t="str">
        <f>Apr!B29</f>
        <v>D41</v>
      </c>
      <c r="C29" s="24" t="str">
        <f>Apr!C29</f>
        <v>Anti-Coccidial Powder</v>
      </c>
      <c r="D29" s="24" t="str">
        <f>Apr!D29</f>
        <v>100 gms</v>
      </c>
      <c r="E29" s="22">
        <f>Dec!I29</f>
        <v>0</v>
      </c>
      <c r="F29" s="29"/>
      <c r="G29" s="26">
        <f t="shared" si="2"/>
        <v>0</v>
      </c>
      <c r="H29" s="29"/>
      <c r="I29" s="26">
        <f t="shared" si="3"/>
        <v>0</v>
      </c>
    </row>
    <row r="30" spans="1:9" s="4" customFormat="1" ht="16.5" customHeight="1" x14ac:dyDescent="0.2">
      <c r="A30" s="22">
        <f>Apr!A30</f>
        <v>26</v>
      </c>
      <c r="B30" s="23" t="str">
        <f>Apr!B30</f>
        <v>D44</v>
      </c>
      <c r="C30" s="24" t="str">
        <f>Apr!C30</f>
        <v>Oxytetracycline Tab</v>
      </c>
      <c r="D30" s="24" t="str">
        <f>Apr!D30</f>
        <v>4 Tabs</v>
      </c>
      <c r="E30" s="22">
        <f>Dec!I30</f>
        <v>0</v>
      </c>
      <c r="F30" s="29"/>
      <c r="G30" s="26">
        <f t="shared" si="2"/>
        <v>0</v>
      </c>
      <c r="H30" s="29"/>
      <c r="I30" s="26">
        <f t="shared" si="3"/>
        <v>0</v>
      </c>
    </row>
    <row r="31" spans="1:9" s="4" customFormat="1" ht="16.5" customHeight="1" x14ac:dyDescent="0.2">
      <c r="A31" s="22">
        <f>Apr!A31</f>
        <v>27</v>
      </c>
      <c r="B31" s="23" t="str">
        <f>Apr!B31</f>
        <v>D45</v>
      </c>
      <c r="C31" s="24" t="str">
        <f>Apr!C31</f>
        <v>Tetracycline Bolus</v>
      </c>
      <c r="D31" s="24" t="str">
        <f>Apr!D31</f>
        <v>4 Bolus</v>
      </c>
      <c r="E31" s="22">
        <f>Dec!I31</f>
        <v>0</v>
      </c>
      <c r="F31" s="29"/>
      <c r="G31" s="26">
        <f t="shared" si="2"/>
        <v>0</v>
      </c>
      <c r="H31" s="29"/>
      <c r="I31" s="26">
        <f t="shared" si="3"/>
        <v>0</v>
      </c>
    </row>
    <row r="32" spans="1:9" s="4" customFormat="1" ht="16.5" customHeight="1" x14ac:dyDescent="0.2">
      <c r="A32" s="22">
        <f>Apr!A32</f>
        <v>28</v>
      </c>
      <c r="B32" s="23" t="str">
        <f>Apr!B32</f>
        <v>D46</v>
      </c>
      <c r="C32" s="24" t="str">
        <f>Apr!C32</f>
        <v>Oxytetracycline Solution (Topical Use)</v>
      </c>
      <c r="D32" s="24" t="str">
        <f>Apr!D32</f>
        <v>60 ml</v>
      </c>
      <c r="E32" s="22">
        <f>Dec!I32</f>
        <v>0</v>
      </c>
      <c r="F32" s="29"/>
      <c r="G32" s="26">
        <f t="shared" si="2"/>
        <v>0</v>
      </c>
      <c r="H32" s="29"/>
      <c r="I32" s="26">
        <f t="shared" si="3"/>
        <v>0</v>
      </c>
    </row>
    <row r="33" spans="1:9" s="4" customFormat="1" ht="16.5" customHeight="1" x14ac:dyDescent="0.2">
      <c r="A33" s="22">
        <f>Apr!A33</f>
        <v>29</v>
      </c>
      <c r="B33" s="23" t="str">
        <f>Apr!B33</f>
        <v>D47</v>
      </c>
      <c r="C33" s="24" t="str">
        <f>Apr!C33</f>
        <v>Albendazole Powder IP</v>
      </c>
      <c r="D33" s="24" t="str">
        <f>Apr!D33</f>
        <v>50 gms</v>
      </c>
      <c r="E33" s="22">
        <f>Dec!I33</f>
        <v>0</v>
      </c>
      <c r="F33" s="29"/>
      <c r="G33" s="26">
        <f t="shared" si="2"/>
        <v>0</v>
      </c>
      <c r="H33" s="29"/>
      <c r="I33" s="26">
        <f t="shared" si="3"/>
        <v>0</v>
      </c>
    </row>
    <row r="34" spans="1:9" s="4" customFormat="1" ht="16.5" customHeight="1" x14ac:dyDescent="0.2">
      <c r="A34" s="114">
        <f>Apr!A34</f>
        <v>30</v>
      </c>
      <c r="B34" s="119" t="str">
        <f>Apr!B34</f>
        <v>D48</v>
      </c>
      <c r="C34" s="115" t="str">
        <f>Apr!C34</f>
        <v>Fenbendazole Powder BP</v>
      </c>
      <c r="D34" s="115" t="str">
        <f>Apr!D34</f>
        <v>120 gms</v>
      </c>
      <c r="E34" s="114">
        <f>Dec!I34</f>
        <v>0</v>
      </c>
      <c r="F34" s="116"/>
      <c r="G34" s="118">
        <f t="shared" si="2"/>
        <v>0</v>
      </c>
      <c r="H34" s="116"/>
      <c r="I34" s="118">
        <f t="shared" si="3"/>
        <v>0</v>
      </c>
    </row>
    <row r="35" spans="1:9" s="4" customFormat="1" ht="16.5" customHeight="1" x14ac:dyDescent="0.2">
      <c r="A35" s="22">
        <f>Apr!A35</f>
        <v>31</v>
      </c>
      <c r="B35" s="23" t="str">
        <f>Apr!B35</f>
        <v>D49</v>
      </c>
      <c r="C35" s="24" t="str">
        <f>Apr!C35</f>
        <v>Levamisole Powder</v>
      </c>
      <c r="D35" s="24" t="str">
        <f>Apr!D35</f>
        <v>100 gms</v>
      </c>
      <c r="E35" s="22">
        <f>Dec!I35</f>
        <v>0</v>
      </c>
      <c r="F35" s="29"/>
      <c r="G35" s="26">
        <f t="shared" si="2"/>
        <v>0</v>
      </c>
      <c r="H35" s="29"/>
      <c r="I35" s="26">
        <f t="shared" si="3"/>
        <v>0</v>
      </c>
    </row>
    <row r="36" spans="1:9" s="4" customFormat="1" ht="16.5" customHeight="1" x14ac:dyDescent="0.2">
      <c r="A36" s="22">
        <f>Apr!A36</f>
        <v>32</v>
      </c>
      <c r="B36" s="23" t="str">
        <f>Apr!B36</f>
        <v>D54</v>
      </c>
      <c r="C36" s="24" t="str">
        <f>Apr!C36</f>
        <v>Albendazole Suspension USP</v>
      </c>
      <c r="D36" s="24" t="str">
        <f>Apr!D36</f>
        <v>1 Ltr</v>
      </c>
      <c r="E36" s="22">
        <f>Dec!I36</f>
        <v>0</v>
      </c>
      <c r="F36" s="29"/>
      <c r="G36" s="26">
        <f t="shared" si="2"/>
        <v>0</v>
      </c>
      <c r="H36" s="29"/>
      <c r="I36" s="26">
        <f t="shared" si="3"/>
        <v>0</v>
      </c>
    </row>
    <row r="37" spans="1:9" s="4" customFormat="1" ht="16.5" customHeight="1" x14ac:dyDescent="0.2">
      <c r="A37" s="22">
        <f>Apr!A37</f>
        <v>33</v>
      </c>
      <c r="B37" s="23" t="str">
        <f>Apr!B37</f>
        <v>D55</v>
      </c>
      <c r="C37" s="24" t="str">
        <f>Apr!C37</f>
        <v>Fenbendazole Suspension BP</v>
      </c>
      <c r="D37" s="24" t="str">
        <f>Apr!D37</f>
        <v>1 Ltr</v>
      </c>
      <c r="E37" s="22">
        <f>Dec!I37</f>
        <v>0</v>
      </c>
      <c r="F37" s="29"/>
      <c r="G37" s="26">
        <f t="shared" si="2"/>
        <v>0</v>
      </c>
      <c r="H37" s="29"/>
      <c r="I37" s="26">
        <f t="shared" si="3"/>
        <v>0</v>
      </c>
    </row>
    <row r="38" spans="1:9" s="4" customFormat="1" ht="16.5" customHeight="1" x14ac:dyDescent="0.2">
      <c r="A38" s="22">
        <f>Apr!A38</f>
        <v>34</v>
      </c>
      <c r="B38" s="23" t="str">
        <f>Apr!B38</f>
        <v>D58</v>
      </c>
      <c r="C38" s="24" t="str">
        <f>Apr!C38</f>
        <v>Oxyclozanide Oral Suspension IP Vet</v>
      </c>
      <c r="D38" s="24" t="str">
        <f>Apr!D38</f>
        <v>1 Ltr</v>
      </c>
      <c r="E38" s="22">
        <f>Dec!I38</f>
        <v>0</v>
      </c>
      <c r="F38" s="29"/>
      <c r="G38" s="26">
        <f t="shared" si="2"/>
        <v>0</v>
      </c>
      <c r="H38" s="29"/>
      <c r="I38" s="26">
        <f t="shared" si="3"/>
        <v>0</v>
      </c>
    </row>
    <row r="39" spans="1:9" s="4" customFormat="1" ht="16.5" customHeight="1" x14ac:dyDescent="0.2">
      <c r="A39" s="22">
        <f>Apr!A39</f>
        <v>35</v>
      </c>
      <c r="B39" s="23" t="str">
        <f>Apr!B39</f>
        <v>D60</v>
      </c>
      <c r="C39" s="24" t="str">
        <f>Apr!C39</f>
        <v>Piperazine Citrate Syrup IP</v>
      </c>
      <c r="D39" s="24" t="str">
        <f>Apr!D39</f>
        <v>1 Ltr</v>
      </c>
      <c r="E39" s="22">
        <f>Dec!I39</f>
        <v>0</v>
      </c>
      <c r="F39" s="29"/>
      <c r="G39" s="26">
        <f t="shared" si="2"/>
        <v>0</v>
      </c>
      <c r="H39" s="29"/>
      <c r="I39" s="26">
        <f t="shared" si="3"/>
        <v>0</v>
      </c>
    </row>
    <row r="40" spans="1:9" s="4" customFormat="1" ht="16.5" customHeight="1" x14ac:dyDescent="0.2">
      <c r="A40" s="22">
        <f>Apr!A40</f>
        <v>36</v>
      </c>
      <c r="B40" s="23" t="str">
        <f>Apr!B40</f>
        <v>D62</v>
      </c>
      <c r="C40" s="24" t="str">
        <f>Apr!C40</f>
        <v>Disinfectants</v>
      </c>
      <c r="D40" s="24" t="str">
        <f>Apr!D40</f>
        <v>1 Ltr</v>
      </c>
      <c r="E40" s="22">
        <f>Dec!I40</f>
        <v>0</v>
      </c>
      <c r="F40" s="29"/>
      <c r="G40" s="26">
        <f t="shared" si="2"/>
        <v>0</v>
      </c>
      <c r="H40" s="29"/>
      <c r="I40" s="26">
        <f t="shared" si="3"/>
        <v>0</v>
      </c>
    </row>
    <row r="41" spans="1:9" s="4" customFormat="1" ht="16.5" customHeight="1" x14ac:dyDescent="0.2">
      <c r="A41" s="22">
        <f>Apr!A41</f>
        <v>37</v>
      </c>
      <c r="B41" s="23" t="str">
        <f>Apr!B41</f>
        <v>D64</v>
      </c>
      <c r="C41" s="24" t="str">
        <f>Apr!C41</f>
        <v>Cetrimide Cream BP</v>
      </c>
      <c r="D41" s="24" t="str">
        <f>Apr!D41</f>
        <v>500 gms</v>
      </c>
      <c r="E41" s="22">
        <f>Dec!I41</f>
        <v>0</v>
      </c>
      <c r="F41" s="29"/>
      <c r="G41" s="26">
        <f t="shared" si="2"/>
        <v>0</v>
      </c>
      <c r="H41" s="29"/>
      <c r="I41" s="26">
        <f t="shared" si="3"/>
        <v>0</v>
      </c>
    </row>
    <row r="42" spans="1:9" s="4" customFormat="1" ht="16.5" customHeight="1" x14ac:dyDescent="0.2">
      <c r="A42" s="22">
        <f>Apr!A42</f>
        <v>38</v>
      </c>
      <c r="B42" s="23" t="str">
        <f>Apr!B42</f>
        <v>D65</v>
      </c>
      <c r="C42" s="24" t="str">
        <f>Apr!C42</f>
        <v>Antiseptic Cream</v>
      </c>
      <c r="D42" s="24" t="str">
        <f>Apr!D42</f>
        <v>100 gms</v>
      </c>
      <c r="E42" s="22">
        <f>Dec!I42</f>
        <v>0</v>
      </c>
      <c r="F42" s="29"/>
      <c r="G42" s="26">
        <f t="shared" si="2"/>
        <v>0</v>
      </c>
      <c r="H42" s="29"/>
      <c r="I42" s="26">
        <f t="shared" si="3"/>
        <v>0</v>
      </c>
    </row>
    <row r="43" spans="1:9" s="4" customFormat="1" ht="16.5" customHeight="1" x14ac:dyDescent="0.2">
      <c r="A43" s="22">
        <f>Apr!A43</f>
        <v>39</v>
      </c>
      <c r="B43" s="23" t="str">
        <f>Apr!B43</f>
        <v>D66</v>
      </c>
      <c r="C43" s="24" t="str">
        <f>Apr!C43</f>
        <v>Skin Ointment</v>
      </c>
      <c r="D43" s="24" t="str">
        <f>Apr!D43</f>
        <v>20 gms Tube</v>
      </c>
      <c r="E43" s="22">
        <f>Dec!I43</f>
        <v>0</v>
      </c>
      <c r="F43" s="29"/>
      <c r="G43" s="26">
        <f t="shared" si="2"/>
        <v>0</v>
      </c>
      <c r="H43" s="29"/>
      <c r="I43" s="26">
        <f t="shared" si="3"/>
        <v>0</v>
      </c>
    </row>
    <row r="44" spans="1:9" s="4" customFormat="1" ht="16.5" customHeight="1" x14ac:dyDescent="0.2">
      <c r="A44" s="114">
        <f>Apr!A44</f>
        <v>40</v>
      </c>
      <c r="B44" s="119" t="str">
        <f>Apr!B44</f>
        <v>D67</v>
      </c>
      <c r="C44" s="115" t="str">
        <f>Apr!C44</f>
        <v>Gentamicin Ointment BP</v>
      </c>
      <c r="D44" s="115" t="str">
        <f>Apr!D44</f>
        <v>50 gms Tube</v>
      </c>
      <c r="E44" s="114">
        <f>Dec!I44</f>
        <v>0</v>
      </c>
      <c r="F44" s="116"/>
      <c r="G44" s="118">
        <f t="shared" si="2"/>
        <v>0</v>
      </c>
      <c r="H44" s="116"/>
      <c r="I44" s="118">
        <f t="shared" si="3"/>
        <v>0</v>
      </c>
    </row>
    <row r="45" spans="1:9" s="4" customFormat="1" ht="16.5" customHeight="1" x14ac:dyDescent="0.2">
      <c r="A45" s="22">
        <f>Apr!A45</f>
        <v>41</v>
      </c>
      <c r="B45" s="23" t="str">
        <f>Apr!B45</f>
        <v>D72</v>
      </c>
      <c r="C45" s="24" t="str">
        <f>Apr!C45</f>
        <v>Analgin Inj</v>
      </c>
      <c r="D45" s="24" t="str">
        <f>Apr!D45</f>
        <v>30 ml Vial</v>
      </c>
      <c r="E45" s="22">
        <f>Dec!I45</f>
        <v>0</v>
      </c>
      <c r="F45" s="29"/>
      <c r="G45" s="26">
        <f t="shared" si="2"/>
        <v>0</v>
      </c>
      <c r="H45" s="29"/>
      <c r="I45" s="26">
        <f t="shared" si="3"/>
        <v>0</v>
      </c>
    </row>
    <row r="46" spans="1:9" s="4" customFormat="1" ht="16.5" customHeight="1" x14ac:dyDescent="0.2">
      <c r="A46" s="22">
        <f>Apr!A46</f>
        <v>42</v>
      </c>
      <c r="B46" s="23" t="str">
        <f>Apr!B46</f>
        <v>D73</v>
      </c>
      <c r="C46" s="24" t="str">
        <f>Apr!C46</f>
        <v>Analgin With Paracetamol Inj</v>
      </c>
      <c r="D46" s="24" t="str">
        <f>Apr!D46</f>
        <v>30 ml Vial</v>
      </c>
      <c r="E46" s="22">
        <f>Dec!I46</f>
        <v>0</v>
      </c>
      <c r="F46" s="29"/>
      <c r="G46" s="26">
        <f t="shared" si="2"/>
        <v>0</v>
      </c>
      <c r="H46" s="29"/>
      <c r="I46" s="26">
        <f t="shared" si="3"/>
        <v>0</v>
      </c>
    </row>
    <row r="47" spans="1:9" s="4" customFormat="1" ht="16.5" customHeight="1" x14ac:dyDescent="0.2">
      <c r="A47" s="22">
        <f>Apr!A47</f>
        <v>43</v>
      </c>
      <c r="B47" s="23" t="str">
        <f>Apr!B47</f>
        <v>D75</v>
      </c>
      <c r="C47" s="24" t="str">
        <f>Apr!C47</f>
        <v>Prednisolone Inj</v>
      </c>
      <c r="D47" s="24" t="str">
        <f>Apr!D47</f>
        <v>10 ml Vial</v>
      </c>
      <c r="E47" s="22">
        <f>Dec!I47</f>
        <v>0</v>
      </c>
      <c r="F47" s="29"/>
      <c r="G47" s="26">
        <f t="shared" si="2"/>
        <v>0</v>
      </c>
      <c r="H47" s="29"/>
      <c r="I47" s="26">
        <f t="shared" si="3"/>
        <v>0</v>
      </c>
    </row>
    <row r="48" spans="1:9" s="4" customFormat="1" ht="16.5" customHeight="1" x14ac:dyDescent="0.2">
      <c r="A48" s="22">
        <f>Apr!A48</f>
        <v>44</v>
      </c>
      <c r="B48" s="23" t="str">
        <f>Apr!B48</f>
        <v>D77</v>
      </c>
      <c r="C48" s="24" t="str">
        <f>Apr!C48</f>
        <v>Phenyl Butazone And Sodium Salicylate Inj</v>
      </c>
      <c r="D48" s="24" t="str">
        <f>Apr!D48</f>
        <v>30 ml Vial</v>
      </c>
      <c r="E48" s="22">
        <f>Dec!I48</f>
        <v>0</v>
      </c>
      <c r="F48" s="29"/>
      <c r="G48" s="26">
        <f t="shared" si="2"/>
        <v>0</v>
      </c>
      <c r="H48" s="29"/>
      <c r="I48" s="26">
        <f t="shared" si="3"/>
        <v>0</v>
      </c>
    </row>
    <row r="49" spans="1:9" s="4" customFormat="1" ht="16.5" customHeight="1" x14ac:dyDescent="0.2">
      <c r="A49" s="22">
        <f>Apr!A49</f>
        <v>45</v>
      </c>
      <c r="B49" s="23" t="str">
        <f>Apr!B49</f>
        <v>D78</v>
      </c>
      <c r="C49" s="24" t="str">
        <f>Apr!C49</f>
        <v>Sodium Salicylate With Sodium Iodide Inj</v>
      </c>
      <c r="D49" s="24" t="str">
        <f>Apr!D49</f>
        <v>10 ml Amp</v>
      </c>
      <c r="E49" s="22">
        <f>Dec!I49</f>
        <v>0</v>
      </c>
      <c r="F49" s="29"/>
      <c r="G49" s="26">
        <f t="shared" si="2"/>
        <v>0</v>
      </c>
      <c r="H49" s="29"/>
      <c r="I49" s="26">
        <f t="shared" si="3"/>
        <v>0</v>
      </c>
    </row>
    <row r="50" spans="1:9" s="4" customFormat="1" ht="16.5" customHeight="1" x14ac:dyDescent="0.2">
      <c r="A50" s="22">
        <f>Apr!A50</f>
        <v>46</v>
      </c>
      <c r="B50" s="23" t="str">
        <f>Apr!B50</f>
        <v>D79</v>
      </c>
      <c r="C50" s="24" t="str">
        <f>Apr!C50</f>
        <v>Amoxycillin And Cloxacillin Inj</v>
      </c>
      <c r="D50" s="24" t="str">
        <f>Apr!D50</f>
        <v>2 gm Vial</v>
      </c>
      <c r="E50" s="22">
        <f>Dec!I50</f>
        <v>0</v>
      </c>
      <c r="F50" s="29"/>
      <c r="G50" s="26">
        <f t="shared" si="2"/>
        <v>0</v>
      </c>
      <c r="H50" s="29"/>
      <c r="I50" s="26">
        <f t="shared" si="3"/>
        <v>0</v>
      </c>
    </row>
    <row r="51" spans="1:9" s="4" customFormat="1" ht="16.5" customHeight="1" x14ac:dyDescent="0.2">
      <c r="A51" s="22">
        <f>Apr!A51</f>
        <v>47</v>
      </c>
      <c r="B51" s="23" t="str">
        <f>Apr!B51</f>
        <v>D80</v>
      </c>
      <c r="C51" s="24" t="str">
        <f>Apr!C51</f>
        <v>Ampicillin And Cloxacillin Inj</v>
      </c>
      <c r="D51" s="24" t="str">
        <f>Apr!D51</f>
        <v>2 gm Vial</v>
      </c>
      <c r="E51" s="22">
        <f>Dec!I51</f>
        <v>0</v>
      </c>
      <c r="F51" s="29"/>
      <c r="G51" s="26">
        <f t="shared" si="2"/>
        <v>0</v>
      </c>
      <c r="H51" s="29"/>
      <c r="I51" s="26">
        <f t="shared" si="3"/>
        <v>0</v>
      </c>
    </row>
    <row r="52" spans="1:9" s="4" customFormat="1" ht="16.5" customHeight="1" x14ac:dyDescent="0.2">
      <c r="A52" s="22">
        <f>Apr!A52</f>
        <v>48</v>
      </c>
      <c r="B52" s="23" t="str">
        <f>Apr!B52</f>
        <v>D82</v>
      </c>
      <c r="C52" s="24" t="str">
        <f>Apr!C52</f>
        <v>Benzathine Penicillin Inj</v>
      </c>
      <c r="D52" s="24" t="str">
        <f>Apr!D52</f>
        <v>24 Lacs Vial</v>
      </c>
      <c r="E52" s="22">
        <f>Dec!I52</f>
        <v>0</v>
      </c>
      <c r="F52" s="29"/>
      <c r="G52" s="26">
        <f t="shared" si="2"/>
        <v>0</v>
      </c>
      <c r="H52" s="29"/>
      <c r="I52" s="26">
        <f t="shared" si="3"/>
        <v>0</v>
      </c>
    </row>
    <row r="53" spans="1:9" s="4" customFormat="1" ht="16.5" customHeight="1" x14ac:dyDescent="0.2">
      <c r="A53" s="22">
        <f>Apr!A53</f>
        <v>49</v>
      </c>
      <c r="B53" s="23" t="str">
        <f>Apr!B53</f>
        <v>D84</v>
      </c>
      <c r="C53" s="24" t="str">
        <f>Apr!C53</f>
        <v>Chloramphenicol Sodium Succinate Inj</v>
      </c>
      <c r="D53" s="24" t="str">
        <f>Apr!D53</f>
        <v>1 gm vial</v>
      </c>
      <c r="E53" s="22">
        <f>Dec!I53</f>
        <v>0</v>
      </c>
      <c r="F53" s="29"/>
      <c r="G53" s="26">
        <f t="shared" si="2"/>
        <v>0</v>
      </c>
      <c r="H53" s="29"/>
      <c r="I53" s="26">
        <f t="shared" si="3"/>
        <v>0</v>
      </c>
    </row>
    <row r="54" spans="1:9" s="4" customFormat="1" ht="16.5" customHeight="1" x14ac:dyDescent="0.2">
      <c r="A54" s="114">
        <f>Apr!A54</f>
        <v>50</v>
      </c>
      <c r="B54" s="119" t="str">
        <f>Apr!B54</f>
        <v>D85</v>
      </c>
      <c r="C54" s="115" t="str">
        <f>Apr!C54</f>
        <v>Enrofloxacin Inj</v>
      </c>
      <c r="D54" s="115" t="str">
        <f>Apr!D54</f>
        <v>15 ml Vial</v>
      </c>
      <c r="E54" s="114">
        <f>Dec!I54</f>
        <v>0</v>
      </c>
      <c r="F54" s="116"/>
      <c r="G54" s="118">
        <f t="shared" si="2"/>
        <v>0</v>
      </c>
      <c r="H54" s="116"/>
      <c r="I54" s="118">
        <f t="shared" si="3"/>
        <v>0</v>
      </c>
    </row>
    <row r="55" spans="1:9" s="4" customFormat="1" ht="16.5" customHeight="1" x14ac:dyDescent="0.2">
      <c r="A55" s="22">
        <f>Apr!A55</f>
        <v>51</v>
      </c>
      <c r="B55" s="23" t="str">
        <f>Apr!B55</f>
        <v>D86</v>
      </c>
      <c r="C55" s="24" t="str">
        <f>Apr!C55</f>
        <v>Fortified Procaine Penicillin Inj IP</v>
      </c>
      <c r="D55" s="24" t="str">
        <f>Apr!D55</f>
        <v>20 Lac Vial</v>
      </c>
      <c r="E55" s="22">
        <f>Dec!I55</f>
        <v>0</v>
      </c>
      <c r="F55" s="29"/>
      <c r="G55" s="26">
        <f t="shared" si="2"/>
        <v>0</v>
      </c>
      <c r="H55" s="29"/>
      <c r="I55" s="26">
        <f t="shared" si="3"/>
        <v>0</v>
      </c>
    </row>
    <row r="56" spans="1:9" s="4" customFormat="1" ht="16.5" customHeight="1" x14ac:dyDescent="0.2">
      <c r="A56" s="22">
        <f>Apr!A56</f>
        <v>52</v>
      </c>
      <c r="B56" s="23" t="str">
        <f>Apr!B56</f>
        <v>D88</v>
      </c>
      <c r="C56" s="24" t="str">
        <f>Apr!C56</f>
        <v>Gentamicin Inj IP</v>
      </c>
      <c r="D56" s="24" t="str">
        <f>Apr!D56</f>
        <v>30 ml Vial</v>
      </c>
      <c r="E56" s="22">
        <f>Dec!I56</f>
        <v>0</v>
      </c>
      <c r="F56" s="29"/>
      <c r="G56" s="26">
        <f t="shared" si="2"/>
        <v>0</v>
      </c>
      <c r="H56" s="29"/>
      <c r="I56" s="26">
        <f t="shared" si="3"/>
        <v>0</v>
      </c>
    </row>
    <row r="57" spans="1:9" s="4" customFormat="1" ht="16.5" customHeight="1" x14ac:dyDescent="0.2">
      <c r="A57" s="22">
        <f>Apr!A57</f>
        <v>53</v>
      </c>
      <c r="B57" s="23" t="str">
        <f>Apr!B57</f>
        <v>D92</v>
      </c>
      <c r="C57" s="24" t="str">
        <f>Apr!C57</f>
        <v>Inj Metronidaszole</v>
      </c>
      <c r="D57" s="24" t="str">
        <f>Apr!D57</f>
        <v>100 ml Bottle</v>
      </c>
      <c r="E57" s="22">
        <f>Dec!I57</f>
        <v>0</v>
      </c>
      <c r="F57" s="29"/>
      <c r="G57" s="26">
        <f t="shared" si="2"/>
        <v>0</v>
      </c>
      <c r="H57" s="29"/>
      <c r="I57" s="26">
        <f t="shared" si="3"/>
        <v>0</v>
      </c>
    </row>
    <row r="58" spans="1:9" s="4" customFormat="1" ht="16.5" customHeight="1" x14ac:dyDescent="0.2">
      <c r="A58" s="22">
        <f>Apr!A58</f>
        <v>54</v>
      </c>
      <c r="B58" s="23" t="str">
        <f>Apr!B58</f>
        <v>D93</v>
      </c>
      <c r="C58" s="24" t="str">
        <f>Apr!C58</f>
        <v>Inj Neomycin</v>
      </c>
      <c r="D58" s="24">
        <f>Apr!D58</f>
        <v>0</v>
      </c>
      <c r="E58" s="22">
        <f>Dec!I58</f>
        <v>0</v>
      </c>
      <c r="F58" s="29"/>
      <c r="G58" s="26">
        <f t="shared" si="2"/>
        <v>0</v>
      </c>
      <c r="H58" s="29"/>
      <c r="I58" s="26">
        <f t="shared" si="3"/>
        <v>0</v>
      </c>
    </row>
    <row r="59" spans="1:9" s="4" customFormat="1" ht="16.5" customHeight="1" x14ac:dyDescent="0.2">
      <c r="A59" s="22">
        <f>Apr!A59</f>
        <v>55</v>
      </c>
      <c r="B59" s="23" t="str">
        <f>Apr!B59</f>
        <v>D94</v>
      </c>
      <c r="C59" s="24" t="str">
        <f>Apr!C59</f>
        <v>Oxytetracycline Inj</v>
      </c>
      <c r="D59" s="24" t="str">
        <f>Apr!D59</f>
        <v>30 ml Vial</v>
      </c>
      <c r="E59" s="22">
        <f>Dec!I59</f>
        <v>0</v>
      </c>
      <c r="F59" s="29"/>
      <c r="G59" s="26">
        <f t="shared" si="2"/>
        <v>0</v>
      </c>
      <c r="H59" s="29"/>
      <c r="I59" s="26">
        <f t="shared" si="3"/>
        <v>0</v>
      </c>
    </row>
    <row r="60" spans="1:9" s="4" customFormat="1" ht="16.5" customHeight="1" x14ac:dyDescent="0.2">
      <c r="A60" s="22">
        <f>Apr!A60</f>
        <v>56</v>
      </c>
      <c r="B60" s="23" t="str">
        <f>Apr!B60</f>
        <v>D95</v>
      </c>
      <c r="C60" s="24" t="str">
        <f>Apr!C60</f>
        <v>Oxytetracycline (LA) Inj</v>
      </c>
      <c r="D60" s="24" t="str">
        <f>Apr!D60</f>
        <v>30 ml Vial</v>
      </c>
      <c r="E60" s="22">
        <f>Dec!I60</f>
        <v>0</v>
      </c>
      <c r="F60" s="29"/>
      <c r="G60" s="26">
        <f t="shared" si="2"/>
        <v>0</v>
      </c>
      <c r="H60" s="29"/>
      <c r="I60" s="26">
        <f t="shared" si="3"/>
        <v>0</v>
      </c>
    </row>
    <row r="61" spans="1:9" s="4" customFormat="1" ht="16.5" customHeight="1" x14ac:dyDescent="0.2">
      <c r="A61" s="22">
        <f>Apr!A61</f>
        <v>57</v>
      </c>
      <c r="B61" s="23" t="str">
        <f>Apr!B61</f>
        <v>D96</v>
      </c>
      <c r="C61" s="24" t="str">
        <f>Apr!C61</f>
        <v>Oxytetracycline HCl Inj IP (I/V And I/M)</v>
      </c>
      <c r="D61" s="24" t="str">
        <f>Apr!D61</f>
        <v>30 ml Vial</v>
      </c>
      <c r="E61" s="22">
        <f>Dec!I61</f>
        <v>0</v>
      </c>
      <c r="F61" s="29"/>
      <c r="G61" s="26">
        <f t="shared" si="2"/>
        <v>0</v>
      </c>
      <c r="H61" s="29"/>
      <c r="I61" s="26">
        <f t="shared" si="3"/>
        <v>0</v>
      </c>
    </row>
    <row r="62" spans="1:9" s="4" customFormat="1" ht="16.5" customHeight="1" x14ac:dyDescent="0.2">
      <c r="A62" s="22">
        <f>Apr!A62</f>
        <v>58</v>
      </c>
      <c r="B62" s="23" t="str">
        <f>Apr!B62</f>
        <v>D99</v>
      </c>
      <c r="C62" s="24" t="str">
        <f>Apr!C62</f>
        <v>Sulphadimidine Inj IP</v>
      </c>
      <c r="D62" s="24" t="str">
        <f>Apr!D62</f>
        <v>100 ml Bottle</v>
      </c>
      <c r="E62" s="22">
        <f>Dec!I62</f>
        <v>0</v>
      </c>
      <c r="F62" s="29"/>
      <c r="G62" s="26">
        <f t="shared" si="2"/>
        <v>0</v>
      </c>
      <c r="H62" s="29"/>
      <c r="I62" s="26">
        <f t="shared" si="3"/>
        <v>0</v>
      </c>
    </row>
    <row r="63" spans="1:9" s="4" customFormat="1" ht="16.5" customHeight="1" x14ac:dyDescent="0.2">
      <c r="A63" s="22">
        <f>Apr!A63</f>
        <v>59</v>
      </c>
      <c r="B63" s="23" t="str">
        <f>Apr!B63</f>
        <v>D100</v>
      </c>
      <c r="C63" s="24" t="str">
        <f>Apr!C63</f>
        <v>Sulphadoxine And Trimethoprim Inj BP Vet</v>
      </c>
      <c r="D63" s="24" t="str">
        <f>Apr!D63</f>
        <v>30 ml Vial</v>
      </c>
      <c r="E63" s="22">
        <f>Dec!I63</f>
        <v>0</v>
      </c>
      <c r="F63" s="29"/>
      <c r="G63" s="26">
        <f t="shared" si="2"/>
        <v>0</v>
      </c>
      <c r="H63" s="29"/>
      <c r="I63" s="26">
        <f t="shared" si="3"/>
        <v>0</v>
      </c>
    </row>
    <row r="64" spans="1:9" s="4" customFormat="1" ht="16.5" customHeight="1" x14ac:dyDescent="0.2">
      <c r="A64" s="114">
        <f>Apr!A64</f>
        <v>60</v>
      </c>
      <c r="B64" s="119" t="str">
        <f>Apr!B64</f>
        <v>D101</v>
      </c>
      <c r="C64" s="115" t="str">
        <f>Apr!C64</f>
        <v>Inj Sulphadiaprim</v>
      </c>
      <c r="D64" s="115" t="str">
        <f>Apr!D64</f>
        <v>30 ml Vial</v>
      </c>
      <c r="E64" s="114">
        <f>Dec!I64</f>
        <v>0</v>
      </c>
      <c r="F64" s="116"/>
      <c r="G64" s="118">
        <f t="shared" si="2"/>
        <v>0</v>
      </c>
      <c r="H64" s="116"/>
      <c r="I64" s="118">
        <f t="shared" si="3"/>
        <v>0</v>
      </c>
    </row>
    <row r="65" spans="1:9" s="4" customFormat="1" ht="16.5" customHeight="1" x14ac:dyDescent="0.2">
      <c r="A65" s="22">
        <f>Apr!A65</f>
        <v>61</v>
      </c>
      <c r="B65" s="23" t="str">
        <f>Apr!B65</f>
        <v>D102</v>
      </c>
      <c r="C65" s="24" t="str">
        <f>Apr!C65</f>
        <v>AntIProtozoal Inj</v>
      </c>
      <c r="D65" s="24" t="str">
        <f>Apr!D65</f>
        <v>22.5 Gm Bottle</v>
      </c>
      <c r="E65" s="22">
        <f>Dec!I65</f>
        <v>0</v>
      </c>
      <c r="F65" s="29"/>
      <c r="G65" s="26">
        <f t="shared" si="2"/>
        <v>0</v>
      </c>
      <c r="H65" s="29"/>
      <c r="I65" s="26">
        <f t="shared" si="3"/>
        <v>0</v>
      </c>
    </row>
    <row r="66" spans="1:9" s="4" customFormat="1" ht="16.5" customHeight="1" x14ac:dyDescent="0.2">
      <c r="A66" s="22">
        <f>Apr!A66</f>
        <v>62</v>
      </c>
      <c r="B66" s="23" t="str">
        <f>Apr!B66</f>
        <v>D104</v>
      </c>
      <c r="C66" s="24" t="str">
        <f>Apr!C66</f>
        <v>Ivermectin Inj</v>
      </c>
      <c r="D66" s="24" t="str">
        <f>Apr!D66</f>
        <v>7 ml Vial</v>
      </c>
      <c r="E66" s="22">
        <f>Dec!I66</f>
        <v>0</v>
      </c>
      <c r="F66" s="29"/>
      <c r="G66" s="26">
        <f t="shared" si="2"/>
        <v>0</v>
      </c>
      <c r="H66" s="29"/>
      <c r="I66" s="26">
        <f t="shared" si="3"/>
        <v>0</v>
      </c>
    </row>
    <row r="67" spans="1:9" s="4" customFormat="1" ht="16.5" customHeight="1" x14ac:dyDescent="0.2">
      <c r="A67" s="22">
        <f>Apr!A67</f>
        <v>63</v>
      </c>
      <c r="B67" s="23" t="str">
        <f>Apr!B67</f>
        <v>D106</v>
      </c>
      <c r="C67" s="24" t="str">
        <f>Apr!C67</f>
        <v>Lithium Antimony Thiomalate Inj</v>
      </c>
      <c r="D67" s="24">
        <f>Apr!D67</f>
        <v>0</v>
      </c>
      <c r="E67" s="22">
        <f>Dec!I67</f>
        <v>0</v>
      </c>
      <c r="F67" s="29"/>
      <c r="G67" s="26">
        <f t="shared" si="2"/>
        <v>0</v>
      </c>
      <c r="H67" s="29"/>
      <c r="I67" s="26">
        <f t="shared" si="3"/>
        <v>0</v>
      </c>
    </row>
    <row r="68" spans="1:9" s="4" customFormat="1" ht="16.5" customHeight="1" x14ac:dyDescent="0.2">
      <c r="A68" s="22">
        <f>Apr!A68</f>
        <v>64</v>
      </c>
      <c r="B68" s="23" t="str">
        <f>Apr!B68</f>
        <v>D107</v>
      </c>
      <c r="C68" s="24" t="str">
        <f>Apr!C68</f>
        <v>Buparvaquone Inj</v>
      </c>
      <c r="D68" s="24" t="str">
        <f>Apr!D68</f>
        <v>20 ml Vial</v>
      </c>
      <c r="E68" s="22">
        <f>Dec!I68</f>
        <v>0</v>
      </c>
      <c r="F68" s="29"/>
      <c r="G68" s="26">
        <f t="shared" si="2"/>
        <v>0</v>
      </c>
      <c r="H68" s="29"/>
      <c r="I68" s="26">
        <f t="shared" si="3"/>
        <v>0</v>
      </c>
    </row>
    <row r="69" spans="1:9" s="4" customFormat="1" ht="16.5" customHeight="1" x14ac:dyDescent="0.2">
      <c r="A69" s="22">
        <f>Apr!A69</f>
        <v>65</v>
      </c>
      <c r="B69" s="23" t="str">
        <f>Apr!B69</f>
        <v>D108</v>
      </c>
      <c r="C69" s="24" t="str">
        <f>Apr!C69</f>
        <v>Vitamin A Inj</v>
      </c>
      <c r="D69" s="24" t="str">
        <f>Apr!D69</f>
        <v>2 ml Amp</v>
      </c>
      <c r="E69" s="22">
        <f>Dec!I69</f>
        <v>0</v>
      </c>
      <c r="F69" s="29"/>
      <c r="G69" s="26">
        <f t="shared" si="2"/>
        <v>0</v>
      </c>
      <c r="H69" s="29"/>
      <c r="I69" s="26">
        <f t="shared" si="3"/>
        <v>0</v>
      </c>
    </row>
    <row r="70" spans="1:9" s="4" customFormat="1" ht="16.5" customHeight="1" x14ac:dyDescent="0.2">
      <c r="A70" s="22">
        <f>Apr!A70</f>
        <v>66</v>
      </c>
      <c r="B70" s="23" t="str">
        <f>Apr!B70</f>
        <v>D109</v>
      </c>
      <c r="C70" s="24" t="str">
        <f>Apr!C70</f>
        <v>Vitamin A D3 And E Inj</v>
      </c>
      <c r="D70" s="24" t="str">
        <f>Apr!D70</f>
        <v>10 ml Vial</v>
      </c>
      <c r="E70" s="22">
        <f>Dec!I70</f>
        <v>0</v>
      </c>
      <c r="F70" s="29"/>
      <c r="G70" s="26">
        <f t="shared" si="2"/>
        <v>0</v>
      </c>
      <c r="H70" s="29"/>
      <c r="I70" s="26">
        <f t="shared" si="3"/>
        <v>0</v>
      </c>
    </row>
    <row r="71" spans="1:9" s="4" customFormat="1" ht="16.5" customHeight="1" x14ac:dyDescent="0.2">
      <c r="A71" s="22">
        <f>Apr!A71</f>
        <v>67</v>
      </c>
      <c r="B71" s="23" t="str">
        <f>Apr!B71</f>
        <v>D110</v>
      </c>
      <c r="C71" s="24" t="str">
        <f>Apr!C71</f>
        <v>Multi Vitamin Inj</v>
      </c>
      <c r="D71" s="24" t="str">
        <f>Apr!D71</f>
        <v>30 ml Vial</v>
      </c>
      <c r="E71" s="22">
        <f>Dec!I71</f>
        <v>0</v>
      </c>
      <c r="F71" s="29"/>
      <c r="G71" s="26">
        <f t="shared" ref="G71:G134" si="4">E71+F71</f>
        <v>0</v>
      </c>
      <c r="H71" s="29"/>
      <c r="I71" s="26">
        <f t="shared" ref="I71:I134" si="5">G71-H71</f>
        <v>0</v>
      </c>
    </row>
    <row r="72" spans="1:9" s="4" customFormat="1" ht="16.5" customHeight="1" x14ac:dyDescent="0.2">
      <c r="A72" s="22">
        <f>Apr!A72</f>
        <v>68</v>
      </c>
      <c r="B72" s="23" t="str">
        <f>Apr!B72</f>
        <v>D111</v>
      </c>
      <c r="C72" s="24" t="str">
        <f>Apr!C72</f>
        <v>Calcium Vitamin B12 And Vitamin D3 Inj</v>
      </c>
      <c r="D72" s="24" t="str">
        <f>Apr!D72</f>
        <v>15 ml Vial</v>
      </c>
      <c r="E72" s="22">
        <f>Dec!I72</f>
        <v>0</v>
      </c>
      <c r="F72" s="29"/>
      <c r="G72" s="26">
        <f t="shared" si="4"/>
        <v>0</v>
      </c>
      <c r="H72" s="29"/>
      <c r="I72" s="26">
        <f t="shared" si="5"/>
        <v>0</v>
      </c>
    </row>
    <row r="73" spans="1:9" s="4" customFormat="1" ht="16.5" customHeight="1" x14ac:dyDescent="0.2">
      <c r="A73" s="22">
        <f>Apr!A73</f>
        <v>69</v>
      </c>
      <c r="B73" s="23" t="str">
        <f>Apr!B73</f>
        <v>D112</v>
      </c>
      <c r="C73" s="24" t="str">
        <f>Apr!C73</f>
        <v>B.Complex With Choline Inj</v>
      </c>
      <c r="D73" s="24" t="str">
        <f>Apr!D73</f>
        <v>30 ml Vial</v>
      </c>
      <c r="E73" s="22">
        <f>Dec!I73</f>
        <v>0</v>
      </c>
      <c r="F73" s="29"/>
      <c r="G73" s="26">
        <f t="shared" si="4"/>
        <v>0</v>
      </c>
      <c r="H73" s="29"/>
      <c r="I73" s="26">
        <f t="shared" si="5"/>
        <v>0</v>
      </c>
    </row>
    <row r="74" spans="1:9" s="4" customFormat="1" ht="16.5" customHeight="1" x14ac:dyDescent="0.2">
      <c r="A74" s="114">
        <f>Apr!A74</f>
        <v>70</v>
      </c>
      <c r="B74" s="119" t="str">
        <f>Apr!B74</f>
        <v>D113</v>
      </c>
      <c r="C74" s="115" t="str">
        <f>Apr!C74</f>
        <v>Phosphorous Inj</v>
      </c>
      <c r="D74" s="115" t="str">
        <f>Apr!D74</f>
        <v>30 ml Vial</v>
      </c>
      <c r="E74" s="114">
        <f>Dec!I74</f>
        <v>0</v>
      </c>
      <c r="F74" s="116"/>
      <c r="G74" s="118">
        <f t="shared" si="4"/>
        <v>0</v>
      </c>
      <c r="H74" s="116"/>
      <c r="I74" s="118">
        <f t="shared" si="5"/>
        <v>0</v>
      </c>
    </row>
    <row r="75" spans="1:9" s="4" customFormat="1" ht="16.5" customHeight="1" x14ac:dyDescent="0.2">
      <c r="A75" s="22">
        <f>Apr!A75</f>
        <v>71</v>
      </c>
      <c r="B75" s="23" t="str">
        <f>Apr!B75</f>
        <v>D114</v>
      </c>
      <c r="C75" s="24" t="str">
        <f>Apr!C75</f>
        <v>Phosphorous With B12 Inj</v>
      </c>
      <c r="D75" s="24" t="str">
        <f>Apr!D75</f>
        <v>30 ml Vial</v>
      </c>
      <c r="E75" s="22">
        <f>Dec!I75</f>
        <v>0</v>
      </c>
      <c r="F75" s="29"/>
      <c r="G75" s="26">
        <f t="shared" si="4"/>
        <v>0</v>
      </c>
      <c r="H75" s="29"/>
      <c r="I75" s="26">
        <f t="shared" si="5"/>
        <v>0</v>
      </c>
    </row>
    <row r="76" spans="1:9" s="4" customFormat="1" ht="16.5" customHeight="1" x14ac:dyDescent="0.2">
      <c r="A76" s="22">
        <f>Apr!A76</f>
        <v>72</v>
      </c>
      <c r="B76" s="23" t="str">
        <f>Apr!B76</f>
        <v>D116</v>
      </c>
      <c r="C76" s="24" t="str">
        <f>Apr!C76</f>
        <v>Chlorpheniramine Inj IP</v>
      </c>
      <c r="D76" s="24" t="str">
        <f>Apr!D76</f>
        <v>10 ml Vial</v>
      </c>
      <c r="E76" s="22">
        <f>Dec!I76</f>
        <v>0</v>
      </c>
      <c r="F76" s="29"/>
      <c r="G76" s="26">
        <f t="shared" si="4"/>
        <v>0</v>
      </c>
      <c r="H76" s="29"/>
      <c r="I76" s="26">
        <f t="shared" si="5"/>
        <v>0</v>
      </c>
    </row>
    <row r="77" spans="1:9" s="4" customFormat="1" ht="16.5" customHeight="1" x14ac:dyDescent="0.2">
      <c r="A77" s="22">
        <f>Apr!A77</f>
        <v>73</v>
      </c>
      <c r="B77" s="23" t="str">
        <f>Apr!B77</f>
        <v>D117</v>
      </c>
      <c r="C77" s="24" t="str">
        <f>Apr!C77</f>
        <v>Pheniramine Inj IP</v>
      </c>
      <c r="D77" s="24" t="str">
        <f>Apr!D77</f>
        <v>30 ml Vial</v>
      </c>
      <c r="E77" s="22">
        <f>Dec!I77</f>
        <v>0</v>
      </c>
      <c r="F77" s="29"/>
      <c r="G77" s="26">
        <f t="shared" si="4"/>
        <v>0</v>
      </c>
      <c r="H77" s="29"/>
      <c r="I77" s="26">
        <f t="shared" si="5"/>
        <v>0</v>
      </c>
    </row>
    <row r="78" spans="1:9" s="4" customFormat="1" ht="16.5" customHeight="1" x14ac:dyDescent="0.2">
      <c r="A78" s="22">
        <f>Apr!A78</f>
        <v>74</v>
      </c>
      <c r="B78" s="23" t="str">
        <f>Apr!B78</f>
        <v>D119</v>
      </c>
      <c r="C78" s="24" t="str">
        <f>Apr!C78</f>
        <v>Lignocaine Inj</v>
      </c>
      <c r="D78" s="24" t="str">
        <f>Apr!D78</f>
        <v>10 ml Vial</v>
      </c>
      <c r="E78" s="22">
        <f>Dec!I78</f>
        <v>0</v>
      </c>
      <c r="F78" s="29"/>
      <c r="G78" s="26">
        <f t="shared" si="4"/>
        <v>0</v>
      </c>
      <c r="H78" s="29"/>
      <c r="I78" s="26">
        <f t="shared" si="5"/>
        <v>0</v>
      </c>
    </row>
    <row r="79" spans="1:9" s="4" customFormat="1" ht="16.5" customHeight="1" x14ac:dyDescent="0.2">
      <c r="A79" s="22">
        <f>Apr!A79</f>
        <v>75</v>
      </c>
      <c r="B79" s="23" t="str">
        <f>Apr!B79</f>
        <v>D120</v>
      </c>
      <c r="C79" s="24" t="str">
        <f>Apr!C79</f>
        <v>Inj Xylazine</v>
      </c>
      <c r="D79" s="24" t="str">
        <f>Apr!D79</f>
        <v>10 ml Vial</v>
      </c>
      <c r="E79" s="22">
        <f>Dec!I79</f>
        <v>0</v>
      </c>
      <c r="F79" s="29"/>
      <c r="G79" s="26">
        <f t="shared" si="4"/>
        <v>0</v>
      </c>
      <c r="H79" s="29"/>
      <c r="I79" s="26">
        <f t="shared" si="5"/>
        <v>0</v>
      </c>
    </row>
    <row r="80" spans="1:9" s="4" customFormat="1" ht="16.5" customHeight="1" x14ac:dyDescent="0.2">
      <c r="A80" s="22">
        <f>Apr!A80</f>
        <v>76</v>
      </c>
      <c r="B80" s="23" t="str">
        <f>Apr!B80</f>
        <v>D122</v>
      </c>
      <c r="C80" s="24" t="str">
        <f>Apr!C80</f>
        <v>Dexamethasone Sodium Phosphate Inj IP</v>
      </c>
      <c r="D80" s="24" t="str">
        <f>Apr!D80</f>
        <v>10 ml Vial</v>
      </c>
      <c r="E80" s="22">
        <f>Dec!I80</f>
        <v>0</v>
      </c>
      <c r="F80" s="29"/>
      <c r="G80" s="26">
        <f t="shared" si="4"/>
        <v>0</v>
      </c>
      <c r="H80" s="29"/>
      <c r="I80" s="26">
        <f t="shared" si="5"/>
        <v>0</v>
      </c>
    </row>
    <row r="81" spans="1:9" s="4" customFormat="1" ht="16.5" customHeight="1" x14ac:dyDescent="0.2">
      <c r="A81" s="22">
        <f>Apr!A81</f>
        <v>77</v>
      </c>
      <c r="B81" s="23" t="str">
        <f>Apr!B81</f>
        <v>D123</v>
      </c>
      <c r="C81" s="24" t="str">
        <f>Apr!C81</f>
        <v>Triamcinolone Acetonide Inj BP</v>
      </c>
      <c r="D81" s="24" t="str">
        <f>Apr!D81</f>
        <v>5 ml Vial</v>
      </c>
      <c r="E81" s="22">
        <f>Dec!I81</f>
        <v>0</v>
      </c>
      <c r="F81" s="29"/>
      <c r="G81" s="26">
        <f t="shared" si="4"/>
        <v>0</v>
      </c>
      <c r="H81" s="29"/>
      <c r="I81" s="26">
        <f t="shared" si="5"/>
        <v>0</v>
      </c>
    </row>
    <row r="82" spans="1:9" s="4" customFormat="1" ht="16.5" customHeight="1" x14ac:dyDescent="0.2">
      <c r="A82" s="22">
        <f>Apr!A82</f>
        <v>78</v>
      </c>
      <c r="B82" s="23" t="str">
        <f>Apr!B82</f>
        <v>D124</v>
      </c>
      <c r="C82" s="24" t="str">
        <f>Apr!C82</f>
        <v>Calcium Borogluconate IP Vet Inj</v>
      </c>
      <c r="D82" s="24" t="str">
        <f>Apr!D82</f>
        <v>450 ml</v>
      </c>
      <c r="E82" s="22">
        <f>Dec!I82</f>
        <v>0</v>
      </c>
      <c r="F82" s="29"/>
      <c r="G82" s="26">
        <f t="shared" si="4"/>
        <v>0</v>
      </c>
      <c r="H82" s="29"/>
      <c r="I82" s="26">
        <f t="shared" si="5"/>
        <v>0</v>
      </c>
    </row>
    <row r="83" spans="1:9" s="4" customFormat="1" ht="16.5" customHeight="1" x14ac:dyDescent="0.2">
      <c r="A83" s="22">
        <f>Apr!A83</f>
        <v>79</v>
      </c>
      <c r="B83" s="23" t="str">
        <f>Apr!B83</f>
        <v>D125</v>
      </c>
      <c r="C83" s="24" t="str">
        <f>Apr!C83</f>
        <v>Calcium Magnesium Boro Gluconate Inj IP Vet</v>
      </c>
      <c r="D83" s="24" t="str">
        <f>Apr!D83</f>
        <v>450 ml</v>
      </c>
      <c r="E83" s="22">
        <f>Dec!I83</f>
        <v>0</v>
      </c>
      <c r="F83" s="29"/>
      <c r="G83" s="26">
        <f t="shared" si="4"/>
        <v>0</v>
      </c>
      <c r="H83" s="29"/>
      <c r="I83" s="26">
        <f t="shared" si="5"/>
        <v>0</v>
      </c>
    </row>
    <row r="84" spans="1:9" s="4" customFormat="1" ht="16.5" customHeight="1" x14ac:dyDescent="0.2">
      <c r="A84" s="114">
        <f>Apr!A84</f>
        <v>80</v>
      </c>
      <c r="B84" s="119" t="str">
        <f>Apr!B84</f>
        <v>D130</v>
      </c>
      <c r="C84" s="115" t="str">
        <f>Apr!C84</f>
        <v>Buserelin Inj</v>
      </c>
      <c r="D84" s="115" t="str">
        <f>Apr!D84</f>
        <v>10 ml Vial</v>
      </c>
      <c r="E84" s="114">
        <f>Dec!I84</f>
        <v>0</v>
      </c>
      <c r="F84" s="116"/>
      <c r="G84" s="118">
        <f t="shared" si="4"/>
        <v>0</v>
      </c>
      <c r="H84" s="116"/>
      <c r="I84" s="118">
        <f t="shared" si="5"/>
        <v>0</v>
      </c>
    </row>
    <row r="85" spans="1:9" s="4" customFormat="1" ht="16.5" customHeight="1" x14ac:dyDescent="0.2">
      <c r="A85" s="22">
        <f>Apr!A85</f>
        <v>81</v>
      </c>
      <c r="B85" s="23" t="str">
        <f>Apr!B85</f>
        <v>D132</v>
      </c>
      <c r="C85" s="24" t="str">
        <f>Apr!C85</f>
        <v>Progesterone Inj.</v>
      </c>
      <c r="D85" s="24">
        <f>Apr!D85</f>
        <v>0</v>
      </c>
      <c r="E85" s="22">
        <f>Dec!I85</f>
        <v>0</v>
      </c>
      <c r="F85" s="29"/>
      <c r="G85" s="26">
        <f t="shared" si="4"/>
        <v>0</v>
      </c>
      <c r="H85" s="29"/>
      <c r="I85" s="26">
        <f t="shared" si="5"/>
        <v>0</v>
      </c>
    </row>
    <row r="86" spans="1:9" s="4" customFormat="1" ht="16.5" customHeight="1" x14ac:dyDescent="0.2">
      <c r="A86" s="22">
        <f>Apr!A86</f>
        <v>82</v>
      </c>
      <c r="B86" s="23" t="str">
        <f>Apr!B86</f>
        <v>D134</v>
      </c>
      <c r="C86" s="24" t="str">
        <f>Apr!C86</f>
        <v>Atropine Sulphate Inj IP</v>
      </c>
      <c r="D86" s="24" t="str">
        <f>Apr!D86</f>
        <v>10 ml Vial</v>
      </c>
      <c r="E86" s="22">
        <f>Dec!I86</f>
        <v>0</v>
      </c>
      <c r="F86" s="29"/>
      <c r="G86" s="26">
        <f t="shared" si="4"/>
        <v>0</v>
      </c>
      <c r="H86" s="29"/>
      <c r="I86" s="26">
        <f t="shared" si="5"/>
        <v>0</v>
      </c>
    </row>
    <row r="87" spans="1:9" s="4" customFormat="1" ht="16.5" customHeight="1" x14ac:dyDescent="0.2">
      <c r="A87" s="22">
        <f>Apr!A87</f>
        <v>83</v>
      </c>
      <c r="B87" s="23" t="str">
        <f>Apr!B87</f>
        <v>D135</v>
      </c>
      <c r="C87" s="24" t="str">
        <f>Apr!C87</f>
        <v>Adrenochrome Monosemicarbozone Inj</v>
      </c>
      <c r="D87" s="24" t="str">
        <f>Apr!D87</f>
        <v>10 ml Vial</v>
      </c>
      <c r="E87" s="22">
        <f>Dec!I87</f>
        <v>0</v>
      </c>
      <c r="F87" s="29"/>
      <c r="G87" s="26">
        <f t="shared" si="4"/>
        <v>0</v>
      </c>
      <c r="H87" s="29"/>
      <c r="I87" s="26">
        <f t="shared" si="5"/>
        <v>0</v>
      </c>
    </row>
    <row r="88" spans="1:9" s="4" customFormat="1" ht="16.5" customHeight="1" x14ac:dyDescent="0.2">
      <c r="A88" s="22">
        <f>Apr!A88</f>
        <v>84</v>
      </c>
      <c r="B88" s="23" t="str">
        <f>Apr!B88</f>
        <v>D138</v>
      </c>
      <c r="C88" s="24" t="str">
        <f>Apr!C88</f>
        <v>Adrenalin Acid Tartrate Inj IP</v>
      </c>
      <c r="D88" s="24" t="str">
        <f>Apr!D88</f>
        <v>1ml Amp</v>
      </c>
      <c r="E88" s="22">
        <f>Dec!I88</f>
        <v>0</v>
      </c>
      <c r="F88" s="29"/>
      <c r="G88" s="26">
        <f t="shared" si="4"/>
        <v>0</v>
      </c>
      <c r="H88" s="29"/>
      <c r="I88" s="26">
        <f t="shared" si="5"/>
        <v>0</v>
      </c>
    </row>
    <row r="89" spans="1:9" s="4" customFormat="1" ht="16.5" customHeight="1" x14ac:dyDescent="0.2">
      <c r="A89" s="22">
        <f>Apr!A89</f>
        <v>85</v>
      </c>
      <c r="B89" s="23" t="str">
        <f>Apr!B89</f>
        <v>D139</v>
      </c>
      <c r="C89" s="24" t="str">
        <f>Apr!C89</f>
        <v>Frusemide Inj IP</v>
      </c>
      <c r="D89" s="24" t="str">
        <f>Apr!D89</f>
        <v>2ml Amp</v>
      </c>
      <c r="E89" s="22">
        <f>Dec!I89</f>
        <v>0</v>
      </c>
      <c r="F89" s="29"/>
      <c r="G89" s="26">
        <f t="shared" si="4"/>
        <v>0</v>
      </c>
      <c r="H89" s="29"/>
      <c r="I89" s="26">
        <f t="shared" si="5"/>
        <v>0</v>
      </c>
    </row>
    <row r="90" spans="1:9" s="4" customFormat="1" ht="16.5" customHeight="1" x14ac:dyDescent="0.2">
      <c r="A90" s="22">
        <f>Apr!A90</f>
        <v>86</v>
      </c>
      <c r="B90" s="23" t="str">
        <f>Apr!B90</f>
        <v>D140</v>
      </c>
      <c r="C90" s="24" t="str">
        <f>Apr!C90</f>
        <v>Valethamate Bromide Inj</v>
      </c>
      <c r="D90" s="24" t="str">
        <f>Apr!D90</f>
        <v>5ml Amp</v>
      </c>
      <c r="E90" s="22">
        <f>Dec!I90</f>
        <v>0</v>
      </c>
      <c r="F90" s="29"/>
      <c r="G90" s="26">
        <f t="shared" si="4"/>
        <v>0</v>
      </c>
      <c r="H90" s="29"/>
      <c r="I90" s="26">
        <f t="shared" si="5"/>
        <v>0</v>
      </c>
    </row>
    <row r="91" spans="1:9" s="4" customFormat="1" ht="16.5" customHeight="1" x14ac:dyDescent="0.2">
      <c r="A91" s="22">
        <f>Apr!A91</f>
        <v>87</v>
      </c>
      <c r="B91" s="23" t="str">
        <f>Apr!B91</f>
        <v>D143</v>
      </c>
      <c r="C91" s="24" t="str">
        <f>Apr!C91</f>
        <v>Inj Paracetamol IP</v>
      </c>
      <c r="D91" s="24" t="str">
        <f>Apr!D91</f>
        <v>30 ml Vial</v>
      </c>
      <c r="E91" s="22">
        <f>Dec!I91</f>
        <v>0</v>
      </c>
      <c r="F91" s="29"/>
      <c r="G91" s="26">
        <f t="shared" si="4"/>
        <v>0</v>
      </c>
      <c r="H91" s="29"/>
      <c r="I91" s="26">
        <f t="shared" si="5"/>
        <v>0</v>
      </c>
    </row>
    <row r="92" spans="1:9" s="4" customFormat="1" ht="16.5" customHeight="1" x14ac:dyDescent="0.2">
      <c r="A92" s="22">
        <f>Apr!A92</f>
        <v>88</v>
      </c>
      <c r="B92" s="23" t="str">
        <f>Apr!B92</f>
        <v>D144</v>
      </c>
      <c r="C92" s="24" t="str">
        <f>Apr!C92</f>
        <v>Ketamine Inj IP</v>
      </c>
      <c r="D92" s="24" t="str">
        <f>Apr!D92</f>
        <v>2 ml Amp</v>
      </c>
      <c r="E92" s="22">
        <f>Dec!I92</f>
        <v>0</v>
      </c>
      <c r="F92" s="29"/>
      <c r="G92" s="26">
        <f t="shared" si="4"/>
        <v>0</v>
      </c>
      <c r="H92" s="29"/>
      <c r="I92" s="26">
        <f t="shared" si="5"/>
        <v>0</v>
      </c>
    </row>
    <row r="93" spans="1:9" s="4" customFormat="1" ht="16.5" customHeight="1" x14ac:dyDescent="0.2">
      <c r="A93" s="22">
        <f>Apr!A93</f>
        <v>89</v>
      </c>
      <c r="B93" s="23" t="str">
        <f>Apr!B93</f>
        <v>D145</v>
      </c>
      <c r="C93" s="24" t="str">
        <f>Apr!C93</f>
        <v>Cephalosporin Tab - 250Mg</v>
      </c>
      <c r="D93" s="24" t="str">
        <f>Apr!D93</f>
        <v>10 x 10 Tabs</v>
      </c>
      <c r="E93" s="22">
        <f>Dec!I93</f>
        <v>0</v>
      </c>
      <c r="F93" s="29"/>
      <c r="G93" s="26">
        <f t="shared" si="4"/>
        <v>0</v>
      </c>
      <c r="H93" s="29"/>
      <c r="I93" s="26">
        <f t="shared" si="5"/>
        <v>0</v>
      </c>
    </row>
    <row r="94" spans="1:9" s="4" customFormat="1" ht="16.5" customHeight="1" x14ac:dyDescent="0.2">
      <c r="A94" s="114">
        <f>Apr!A94</f>
        <v>90</v>
      </c>
      <c r="B94" s="119" t="str">
        <f>Apr!B94</f>
        <v>D147</v>
      </c>
      <c r="C94" s="115" t="str">
        <f>Apr!C94</f>
        <v>B Comp. Liver Extr. With Choline Inj</v>
      </c>
      <c r="D94" s="115">
        <f>Apr!D94</f>
        <v>0</v>
      </c>
      <c r="E94" s="114">
        <f>Dec!I94</f>
        <v>0</v>
      </c>
      <c r="F94" s="116"/>
      <c r="G94" s="118">
        <f t="shared" si="4"/>
        <v>0</v>
      </c>
      <c r="H94" s="116"/>
      <c r="I94" s="118">
        <f t="shared" si="5"/>
        <v>0</v>
      </c>
    </row>
    <row r="95" spans="1:9" s="4" customFormat="1" ht="16.5" customHeight="1" x14ac:dyDescent="0.2">
      <c r="A95" s="22">
        <f>Apr!A95</f>
        <v>91</v>
      </c>
      <c r="B95" s="23" t="str">
        <f>Apr!B95</f>
        <v>D148</v>
      </c>
      <c r="C95" s="24" t="str">
        <f>Apr!C95</f>
        <v>Live Yeast Culture Bolus</v>
      </c>
      <c r="D95" s="24" t="str">
        <f>Apr!D95</f>
        <v>Bolus</v>
      </c>
      <c r="E95" s="22">
        <f>Dec!I95</f>
        <v>0</v>
      </c>
      <c r="F95" s="29"/>
      <c r="G95" s="26">
        <f t="shared" si="4"/>
        <v>0</v>
      </c>
      <c r="H95" s="29"/>
      <c r="I95" s="26">
        <f t="shared" si="5"/>
        <v>0</v>
      </c>
    </row>
    <row r="96" spans="1:9" s="4" customFormat="1" ht="16.5" customHeight="1" x14ac:dyDescent="0.2">
      <c r="A96" s="22">
        <f>Apr!A96</f>
        <v>92</v>
      </c>
      <c r="B96" s="23" t="str">
        <f>Apr!B96</f>
        <v>D150</v>
      </c>
      <c r="C96" s="24" t="str">
        <f>Apr!C96</f>
        <v>Calcium Propionate And Picrorhiza Powder</v>
      </c>
      <c r="D96" s="24" t="str">
        <f>Apr!D96</f>
        <v>125 gms</v>
      </c>
      <c r="E96" s="22">
        <f>Dec!I96</f>
        <v>0</v>
      </c>
      <c r="F96" s="29"/>
      <c r="G96" s="26">
        <f t="shared" si="4"/>
        <v>0</v>
      </c>
      <c r="H96" s="29"/>
      <c r="I96" s="26">
        <f t="shared" si="5"/>
        <v>0</v>
      </c>
    </row>
    <row r="97" spans="1:9" s="4" customFormat="1" ht="16.5" customHeight="1" x14ac:dyDescent="0.2">
      <c r="A97" s="22">
        <f>Apr!A97</f>
        <v>93</v>
      </c>
      <c r="B97" s="23" t="str">
        <f>Apr!B97</f>
        <v>D151</v>
      </c>
      <c r="C97" s="24" t="str">
        <f>Apr!C97</f>
        <v>Cefqunome Sulphate Intra Mammary Infusion</v>
      </c>
      <c r="D97" s="24" t="str">
        <f>Apr!D97</f>
        <v>Syringes</v>
      </c>
      <c r="E97" s="22">
        <f>Dec!I97</f>
        <v>0</v>
      </c>
      <c r="F97" s="29"/>
      <c r="G97" s="26">
        <f t="shared" si="4"/>
        <v>0</v>
      </c>
      <c r="H97" s="29"/>
      <c r="I97" s="26">
        <f t="shared" si="5"/>
        <v>0</v>
      </c>
    </row>
    <row r="98" spans="1:9" s="4" customFormat="1" ht="16.5" customHeight="1" x14ac:dyDescent="0.2">
      <c r="A98" s="22">
        <f>Apr!A98</f>
        <v>94</v>
      </c>
      <c r="B98" s="23" t="str">
        <f>Apr!B98</f>
        <v>D152</v>
      </c>
      <c r="C98" s="24" t="str">
        <f>Apr!C98</f>
        <v>Vitamin E And Selenium Inj</v>
      </c>
      <c r="D98" s="24" t="str">
        <f>Apr!D98</f>
        <v>10 ml Vial</v>
      </c>
      <c r="E98" s="22">
        <f>Dec!I98</f>
        <v>0</v>
      </c>
      <c r="F98" s="29"/>
      <c r="G98" s="26">
        <f t="shared" si="4"/>
        <v>0</v>
      </c>
      <c r="H98" s="29"/>
      <c r="I98" s="26">
        <f t="shared" si="5"/>
        <v>0</v>
      </c>
    </row>
    <row r="99" spans="1:9" s="4" customFormat="1" ht="16.5" customHeight="1" x14ac:dyDescent="0.2">
      <c r="A99" s="22">
        <f>Apr!A99</f>
        <v>95</v>
      </c>
      <c r="B99" s="23" t="str">
        <f>Apr!B99</f>
        <v>D153</v>
      </c>
      <c r="C99" s="24" t="str">
        <f>Apr!C99</f>
        <v>Colistin &amp; Cloxacillin I/Mammary Infusion</v>
      </c>
      <c r="D99" s="24" t="str">
        <f>Apr!D99</f>
        <v>10mg Syringes</v>
      </c>
      <c r="E99" s="22">
        <f>Dec!I99</f>
        <v>0</v>
      </c>
      <c r="F99" s="29"/>
      <c r="G99" s="26">
        <f t="shared" si="4"/>
        <v>0</v>
      </c>
      <c r="H99" s="29"/>
      <c r="I99" s="26">
        <f t="shared" si="5"/>
        <v>0</v>
      </c>
    </row>
    <row r="100" spans="1:9" s="4" customFormat="1" ht="16.5" customHeight="1" x14ac:dyDescent="0.2">
      <c r="A100" s="22">
        <f>Apr!A100</f>
        <v>96</v>
      </c>
      <c r="B100" s="23" t="str">
        <f>Apr!B100</f>
        <v>D155</v>
      </c>
      <c r="C100" s="24" t="str">
        <f>Apr!C100</f>
        <v>Amikacin Inj IP</v>
      </c>
      <c r="D100" s="24" t="str">
        <f>Apr!D100</f>
        <v>2 ml Vial</v>
      </c>
      <c r="E100" s="22">
        <f>Dec!I100</f>
        <v>0</v>
      </c>
      <c r="F100" s="29"/>
      <c r="G100" s="26">
        <f t="shared" si="4"/>
        <v>0</v>
      </c>
      <c r="H100" s="29"/>
      <c r="I100" s="26">
        <f t="shared" si="5"/>
        <v>0</v>
      </c>
    </row>
    <row r="101" spans="1:9" s="4" customFormat="1" ht="16.5" customHeight="1" x14ac:dyDescent="0.2">
      <c r="A101" s="22">
        <f>Apr!A101</f>
        <v>97</v>
      </c>
      <c r="B101" s="23" t="str">
        <f>Apr!B101</f>
        <v>D156</v>
      </c>
      <c r="C101" s="24" t="str">
        <f>Apr!C101</f>
        <v>Griseofulvin Tab IP</v>
      </c>
      <c r="D101" s="24" t="str">
        <f>Apr!D101</f>
        <v>500 mg Tabs</v>
      </c>
      <c r="E101" s="22">
        <f>Dec!I101</f>
        <v>0</v>
      </c>
      <c r="F101" s="29"/>
      <c r="G101" s="26">
        <f t="shared" si="4"/>
        <v>0</v>
      </c>
      <c r="H101" s="29"/>
      <c r="I101" s="26">
        <f t="shared" si="5"/>
        <v>0</v>
      </c>
    </row>
    <row r="102" spans="1:9" s="4" customFormat="1" ht="16.5" customHeight="1" x14ac:dyDescent="0.2">
      <c r="A102" s="22">
        <f>Apr!A102</f>
        <v>98</v>
      </c>
      <c r="B102" s="23" t="str">
        <f>Apr!B102</f>
        <v>D158</v>
      </c>
      <c r="C102" s="24" t="str">
        <f>Apr!C102</f>
        <v>Dextrose Inj IP 25%</v>
      </c>
      <c r="D102" s="24" t="str">
        <f>Apr!D102</f>
        <v>500 ml Bottle</v>
      </c>
      <c r="E102" s="22">
        <f>Dec!I102</f>
        <v>0</v>
      </c>
      <c r="F102" s="29"/>
      <c r="G102" s="26">
        <f t="shared" si="4"/>
        <v>0</v>
      </c>
      <c r="H102" s="29"/>
      <c r="I102" s="26">
        <f t="shared" si="5"/>
        <v>0</v>
      </c>
    </row>
    <row r="103" spans="1:9" s="4" customFormat="1" ht="16.5" customHeight="1" x14ac:dyDescent="0.2">
      <c r="A103" s="22">
        <f>Apr!A103</f>
        <v>99</v>
      </c>
      <c r="B103" s="23" t="str">
        <f>Apr!B103</f>
        <v>D159</v>
      </c>
      <c r="C103" s="24" t="str">
        <f>Apr!C103</f>
        <v>Calcium Carbonate IP</v>
      </c>
      <c r="D103" s="24" t="str">
        <f>Apr!D103</f>
        <v>1 Kg</v>
      </c>
      <c r="E103" s="22">
        <f>Dec!I103</f>
        <v>0</v>
      </c>
      <c r="F103" s="29"/>
      <c r="G103" s="26">
        <f t="shared" si="4"/>
        <v>0</v>
      </c>
      <c r="H103" s="29"/>
      <c r="I103" s="26">
        <f t="shared" si="5"/>
        <v>0</v>
      </c>
    </row>
    <row r="104" spans="1:9" s="4" customFormat="1" ht="16.5" customHeight="1" x14ac:dyDescent="0.2">
      <c r="A104" s="114">
        <f>Apr!A104</f>
        <v>100</v>
      </c>
      <c r="B104" s="119" t="str">
        <f>Apr!B104</f>
        <v>D161</v>
      </c>
      <c r="C104" s="115" t="str">
        <f>Apr!C104</f>
        <v>Meloxicam Inj</v>
      </c>
      <c r="D104" s="115" t="str">
        <f>Apr!D104</f>
        <v>30 ml Vial</v>
      </c>
      <c r="E104" s="114">
        <f>Dec!I104</f>
        <v>0</v>
      </c>
      <c r="F104" s="116"/>
      <c r="G104" s="118">
        <f t="shared" si="4"/>
        <v>0</v>
      </c>
      <c r="H104" s="116"/>
      <c r="I104" s="118">
        <f t="shared" si="5"/>
        <v>0</v>
      </c>
    </row>
    <row r="105" spans="1:9" s="4" customFormat="1" ht="16.5" customHeight="1" x14ac:dyDescent="0.2">
      <c r="A105" s="22">
        <f>Apr!A105</f>
        <v>101</v>
      </c>
      <c r="B105" s="23" t="str">
        <f>Apr!B105</f>
        <v>D163</v>
      </c>
      <c r="C105" s="24" t="str">
        <f>Apr!C105</f>
        <v>Ciproflaxacin With Tinidazole I/Uterine</v>
      </c>
      <c r="D105" s="24" t="str">
        <f>Apr!D105</f>
        <v>60 ml Bottle</v>
      </c>
      <c r="E105" s="22">
        <f>Dec!I105</f>
        <v>0</v>
      </c>
      <c r="F105" s="29"/>
      <c r="G105" s="26">
        <f t="shared" si="4"/>
        <v>0</v>
      </c>
      <c r="H105" s="29"/>
      <c r="I105" s="26">
        <f t="shared" si="5"/>
        <v>0</v>
      </c>
    </row>
    <row r="106" spans="1:9" s="4" customFormat="1" ht="16.5" customHeight="1" x14ac:dyDescent="0.2">
      <c r="A106" s="22">
        <f>Apr!A106</f>
        <v>102</v>
      </c>
      <c r="B106" s="23" t="str">
        <f>Apr!B106</f>
        <v>D164</v>
      </c>
      <c r="C106" s="24" t="str">
        <f>Apr!C106</f>
        <v>Stomachic Bolus</v>
      </c>
      <c r="D106" s="24" t="str">
        <f>Apr!D106</f>
        <v>4 Bolus</v>
      </c>
      <c r="E106" s="22">
        <f>Dec!I106</f>
        <v>0</v>
      </c>
      <c r="F106" s="29"/>
      <c r="G106" s="26">
        <f t="shared" si="4"/>
        <v>0</v>
      </c>
      <c r="H106" s="29"/>
      <c r="I106" s="26">
        <f t="shared" si="5"/>
        <v>0</v>
      </c>
    </row>
    <row r="107" spans="1:9" s="4" customFormat="1" ht="16.5" customHeight="1" x14ac:dyDescent="0.2">
      <c r="A107" s="22">
        <f>Apr!A107</f>
        <v>103</v>
      </c>
      <c r="B107" s="23" t="str">
        <f>Apr!B107</f>
        <v>D165</v>
      </c>
      <c r="C107" s="24" t="str">
        <f>Apr!C107</f>
        <v>Mineral Supplement Bolus</v>
      </c>
      <c r="D107" s="24" t="str">
        <f>Apr!D107</f>
        <v>4 Bolus</v>
      </c>
      <c r="E107" s="22">
        <f>Dec!I107</f>
        <v>0</v>
      </c>
      <c r="F107" s="29"/>
      <c r="G107" s="26">
        <f t="shared" si="4"/>
        <v>0</v>
      </c>
      <c r="H107" s="29"/>
      <c r="I107" s="26">
        <f t="shared" si="5"/>
        <v>0</v>
      </c>
    </row>
    <row r="108" spans="1:9" s="4" customFormat="1" ht="16.5" customHeight="1" x14ac:dyDescent="0.2">
      <c r="A108" s="22">
        <f>Apr!A108</f>
        <v>104</v>
      </c>
      <c r="B108" s="23" t="str">
        <f>Apr!B108</f>
        <v>D166</v>
      </c>
      <c r="C108" s="24" t="str">
        <f>Apr!C108</f>
        <v>Anti Diarrohoeal Bolus</v>
      </c>
      <c r="D108" s="24" t="str">
        <f>Apr!D108</f>
        <v>4 Bolus</v>
      </c>
      <c r="E108" s="22">
        <f>Dec!I108</f>
        <v>0</v>
      </c>
      <c r="F108" s="29"/>
      <c r="G108" s="26">
        <f t="shared" si="4"/>
        <v>0</v>
      </c>
      <c r="H108" s="29"/>
      <c r="I108" s="26">
        <f t="shared" si="5"/>
        <v>0</v>
      </c>
    </row>
    <row r="109" spans="1:9" s="4" customFormat="1" ht="16.5" customHeight="1" x14ac:dyDescent="0.2">
      <c r="A109" s="22">
        <f>Apr!A109</f>
        <v>105</v>
      </c>
      <c r="B109" s="23" t="str">
        <f>Apr!B109</f>
        <v>D169</v>
      </c>
      <c r="C109" s="24" t="str">
        <f>Apr!C109</f>
        <v>Clomiphen Tab BP</v>
      </c>
      <c r="D109" s="24" t="str">
        <f>Apr!D109</f>
        <v>10 x 10 Tabs</v>
      </c>
      <c r="E109" s="22">
        <f>Dec!I109</f>
        <v>0</v>
      </c>
      <c r="F109" s="29"/>
      <c r="G109" s="26">
        <f t="shared" si="4"/>
        <v>0</v>
      </c>
      <c r="H109" s="29"/>
      <c r="I109" s="26">
        <f t="shared" si="5"/>
        <v>0</v>
      </c>
    </row>
    <row r="110" spans="1:9" s="4" customFormat="1" ht="16.5" customHeight="1" x14ac:dyDescent="0.2">
      <c r="A110" s="22">
        <f>Apr!A110</f>
        <v>106</v>
      </c>
      <c r="B110" s="23" t="str">
        <f>Apr!B110</f>
        <v>D178</v>
      </c>
      <c r="C110" s="24" t="str">
        <f>Apr!C110</f>
        <v>Vitamin B1 B6 And B12 Inj</v>
      </c>
      <c r="D110" s="24" t="str">
        <f>Apr!D110</f>
        <v>10 ml Vial</v>
      </c>
      <c r="E110" s="22">
        <f>Dec!I110</f>
        <v>0</v>
      </c>
      <c r="F110" s="29"/>
      <c r="G110" s="26">
        <f t="shared" si="4"/>
        <v>0</v>
      </c>
      <c r="H110" s="29"/>
      <c r="I110" s="26">
        <f t="shared" si="5"/>
        <v>0</v>
      </c>
    </row>
    <row r="111" spans="1:9" s="4" customFormat="1" ht="16.5" customHeight="1" x14ac:dyDescent="0.2">
      <c r="A111" s="22">
        <f>Apr!A111</f>
        <v>107</v>
      </c>
      <c r="B111" s="23" t="str">
        <f>Apr!B111</f>
        <v>D179</v>
      </c>
      <c r="C111" s="24" t="str">
        <f>Apr!C111</f>
        <v>Ciprofloxacin Inj</v>
      </c>
      <c r="D111" s="24" t="str">
        <f>Apr!D111</f>
        <v>50 ml Vial</v>
      </c>
      <c r="E111" s="22">
        <f>Dec!I111</f>
        <v>0</v>
      </c>
      <c r="F111" s="29"/>
      <c r="G111" s="26">
        <f t="shared" si="4"/>
        <v>0</v>
      </c>
      <c r="H111" s="29"/>
      <c r="I111" s="26">
        <f t="shared" si="5"/>
        <v>0</v>
      </c>
    </row>
    <row r="112" spans="1:9" s="4" customFormat="1" ht="16.5" customHeight="1" x14ac:dyDescent="0.2">
      <c r="A112" s="22">
        <f>Apr!A112</f>
        <v>108</v>
      </c>
      <c r="B112" s="23" t="str">
        <f>Apr!B112</f>
        <v>D181</v>
      </c>
      <c r="C112" s="24" t="str">
        <f>Apr!C112</f>
        <v>Nimesulide Inj</v>
      </c>
      <c r="D112" s="24">
        <f>Apr!D112</f>
        <v>0</v>
      </c>
      <c r="E112" s="22">
        <f>Dec!I112</f>
        <v>0</v>
      </c>
      <c r="F112" s="29"/>
      <c r="G112" s="26">
        <f t="shared" si="4"/>
        <v>0</v>
      </c>
      <c r="H112" s="29"/>
      <c r="I112" s="26">
        <f t="shared" si="5"/>
        <v>0</v>
      </c>
    </row>
    <row r="113" spans="1:9" s="4" customFormat="1" ht="16.5" customHeight="1" x14ac:dyDescent="0.2">
      <c r="A113" s="22">
        <f>Apr!A113</f>
        <v>109</v>
      </c>
      <c r="B113" s="23" t="str">
        <f>Apr!B113</f>
        <v>D182</v>
      </c>
      <c r="C113" s="24" t="str">
        <f>Apr!C113</f>
        <v>Cloprostenol Inj BP</v>
      </c>
      <c r="D113" s="24" t="str">
        <f>Apr!D113</f>
        <v>2 ml Amp</v>
      </c>
      <c r="E113" s="22">
        <f>Dec!I113</f>
        <v>0</v>
      </c>
      <c r="F113" s="29"/>
      <c r="G113" s="26">
        <f t="shared" si="4"/>
        <v>0</v>
      </c>
      <c r="H113" s="29"/>
      <c r="I113" s="26">
        <f t="shared" si="5"/>
        <v>0</v>
      </c>
    </row>
    <row r="114" spans="1:9" s="4" customFormat="1" ht="16.5" customHeight="1" x14ac:dyDescent="0.2">
      <c r="A114" s="114">
        <f>Apr!A114</f>
        <v>110</v>
      </c>
      <c r="B114" s="119" t="str">
        <f>Apr!B114</f>
        <v>D185</v>
      </c>
      <c r="C114" s="115" t="str">
        <f>Apr!C114</f>
        <v>Inj Strepto Penicillin IP.2.5 Gm</v>
      </c>
      <c r="D114" s="115" t="str">
        <f>Apr!D114</f>
        <v>Vial</v>
      </c>
      <c r="E114" s="114">
        <f>Dec!I114</f>
        <v>0</v>
      </c>
      <c r="F114" s="116"/>
      <c r="G114" s="118">
        <f t="shared" si="4"/>
        <v>0</v>
      </c>
      <c r="H114" s="116"/>
      <c r="I114" s="118">
        <f t="shared" si="5"/>
        <v>0</v>
      </c>
    </row>
    <row r="115" spans="1:9" s="4" customFormat="1" ht="16.5" customHeight="1" x14ac:dyDescent="0.2">
      <c r="A115" s="22">
        <f>Apr!A115</f>
        <v>111</v>
      </c>
      <c r="B115" s="23" t="str">
        <f>Apr!B115</f>
        <v>D187</v>
      </c>
      <c r="C115" s="24" t="str">
        <f>Apr!C115</f>
        <v>Morantel Citrate Bolus</v>
      </c>
      <c r="D115" s="24" t="str">
        <f>Apr!D115</f>
        <v>4 Bolus (5gm)</v>
      </c>
      <c r="E115" s="22">
        <f>Dec!I115</f>
        <v>0</v>
      </c>
      <c r="F115" s="29"/>
      <c r="G115" s="26">
        <f t="shared" si="4"/>
        <v>0</v>
      </c>
      <c r="H115" s="29"/>
      <c r="I115" s="26">
        <f t="shared" si="5"/>
        <v>0</v>
      </c>
    </row>
    <row r="116" spans="1:9" s="4" customFormat="1" ht="16.5" customHeight="1" x14ac:dyDescent="0.2">
      <c r="A116" s="22">
        <f>Apr!A116</f>
        <v>112</v>
      </c>
      <c r="B116" s="23" t="str">
        <f>Apr!B116</f>
        <v>D190</v>
      </c>
      <c r="C116" s="24" t="str">
        <f>Apr!C116</f>
        <v>Fenbendazole Bolus</v>
      </c>
      <c r="D116" s="24" t="str">
        <f>Apr!D116</f>
        <v>2 Bolus (1.5gm)</v>
      </c>
      <c r="E116" s="22">
        <f>Dec!I116</f>
        <v>0</v>
      </c>
      <c r="F116" s="29"/>
      <c r="G116" s="26">
        <f t="shared" si="4"/>
        <v>0</v>
      </c>
      <c r="H116" s="29"/>
      <c r="I116" s="26">
        <f t="shared" si="5"/>
        <v>0</v>
      </c>
    </row>
    <row r="117" spans="1:9" s="4" customFormat="1" ht="16.5" customHeight="1" x14ac:dyDescent="0.2">
      <c r="A117" s="22">
        <f>Apr!A117</f>
        <v>113</v>
      </c>
      <c r="B117" s="23" t="str">
        <f>Apr!B117</f>
        <v>D192</v>
      </c>
      <c r="C117" s="24" t="str">
        <f>Apr!C117</f>
        <v>Fenbendazole Bolus</v>
      </c>
      <c r="D117" s="24" t="str">
        <f>Apr!D117</f>
        <v>5 gm Bolus</v>
      </c>
      <c r="E117" s="22">
        <f>Dec!I117</f>
        <v>0</v>
      </c>
      <c r="F117" s="29"/>
      <c r="G117" s="26">
        <f t="shared" si="4"/>
        <v>0</v>
      </c>
      <c r="H117" s="29"/>
      <c r="I117" s="26">
        <f t="shared" si="5"/>
        <v>0</v>
      </c>
    </row>
    <row r="118" spans="1:9" s="4" customFormat="1" ht="16.5" customHeight="1" x14ac:dyDescent="0.2">
      <c r="A118" s="22">
        <f>Apr!A118</f>
        <v>114</v>
      </c>
      <c r="B118" s="23" t="str">
        <f>Apr!B118</f>
        <v>D193</v>
      </c>
      <c r="C118" s="24" t="str">
        <f>Apr!C118</f>
        <v>Gamma Benzene Hexa Chloride 0.5% Spray</v>
      </c>
      <c r="D118" s="24" t="str">
        <f>Apr!D118</f>
        <v>50 ml</v>
      </c>
      <c r="E118" s="22">
        <f>Dec!I118</f>
        <v>0</v>
      </c>
      <c r="F118" s="29"/>
      <c r="G118" s="26">
        <f t="shared" si="4"/>
        <v>0</v>
      </c>
      <c r="H118" s="29"/>
      <c r="I118" s="26">
        <f t="shared" si="5"/>
        <v>0</v>
      </c>
    </row>
    <row r="119" spans="1:9" s="4" customFormat="1" ht="16.5" customHeight="1" x14ac:dyDescent="0.2">
      <c r="A119" s="22">
        <f>Apr!A119</f>
        <v>115</v>
      </c>
      <c r="B119" s="23" t="str">
        <f>Apr!B119</f>
        <v>D194</v>
      </c>
      <c r="C119" s="24" t="str">
        <f>Apr!C119</f>
        <v>Benzyl Benzoate Lotion</v>
      </c>
      <c r="D119" s="24" t="str">
        <f>Apr!D119</f>
        <v>450ml</v>
      </c>
      <c r="E119" s="22">
        <f>Dec!I119</f>
        <v>0</v>
      </c>
      <c r="F119" s="29"/>
      <c r="G119" s="26">
        <f t="shared" si="4"/>
        <v>0</v>
      </c>
      <c r="H119" s="29"/>
      <c r="I119" s="26">
        <f t="shared" si="5"/>
        <v>0</v>
      </c>
    </row>
    <row r="120" spans="1:9" s="4" customFormat="1" ht="16.5" customHeight="1" x14ac:dyDescent="0.2">
      <c r="A120" s="22">
        <f>Apr!A120</f>
        <v>116</v>
      </c>
      <c r="B120" s="23" t="str">
        <f>Apr!B120</f>
        <v>D195</v>
      </c>
      <c r="C120" s="24" t="str">
        <f>Apr!C120</f>
        <v>Metaclopromide Inj</v>
      </c>
      <c r="D120" s="24" t="str">
        <f>Apr!D120</f>
        <v>10ml Vial</v>
      </c>
      <c r="E120" s="22">
        <f>Dec!I120</f>
        <v>0</v>
      </c>
      <c r="F120" s="29"/>
      <c r="G120" s="26">
        <f t="shared" si="4"/>
        <v>0</v>
      </c>
      <c r="H120" s="29"/>
      <c r="I120" s="26">
        <f t="shared" si="5"/>
        <v>0</v>
      </c>
    </row>
    <row r="121" spans="1:9" s="4" customFormat="1" ht="16.5" customHeight="1" x14ac:dyDescent="0.2">
      <c r="A121" s="22">
        <f>Apr!A121</f>
        <v>117</v>
      </c>
      <c r="B121" s="23" t="str">
        <f>Apr!B121</f>
        <v>D196</v>
      </c>
      <c r="C121" s="24" t="str">
        <f>Apr!C121</f>
        <v>Tab Praziquintal</v>
      </c>
      <c r="D121" s="24" t="str">
        <f>Apr!D121</f>
        <v>10 Tab/Strip</v>
      </c>
      <c r="E121" s="22">
        <f>Dec!I121</f>
        <v>0</v>
      </c>
      <c r="F121" s="29"/>
      <c r="G121" s="26">
        <f t="shared" si="4"/>
        <v>0</v>
      </c>
      <c r="H121" s="29"/>
      <c r="I121" s="26">
        <f t="shared" si="5"/>
        <v>0</v>
      </c>
    </row>
    <row r="122" spans="1:9" s="4" customFormat="1" ht="16.5" customHeight="1" x14ac:dyDescent="0.2">
      <c r="A122" s="22">
        <f>Apr!A122</f>
        <v>118</v>
      </c>
      <c r="B122" s="23" t="str">
        <f>Apr!B122</f>
        <v>D197</v>
      </c>
      <c r="C122" s="24" t="str">
        <f>Apr!C122</f>
        <v>Distemper Inj</v>
      </c>
      <c r="D122" s="24">
        <f>Apr!D122</f>
        <v>0</v>
      </c>
      <c r="E122" s="22">
        <f>Dec!I122</f>
        <v>0</v>
      </c>
      <c r="F122" s="29"/>
      <c r="G122" s="26">
        <f t="shared" si="4"/>
        <v>0</v>
      </c>
      <c r="H122" s="29"/>
      <c r="I122" s="26">
        <f t="shared" si="5"/>
        <v>0</v>
      </c>
    </row>
    <row r="123" spans="1:9" s="4" customFormat="1" ht="16.5" customHeight="1" x14ac:dyDescent="0.2">
      <c r="A123" s="22">
        <f>Apr!A123</f>
        <v>119</v>
      </c>
      <c r="B123" s="23" t="str">
        <f>Apr!B123</f>
        <v>D198</v>
      </c>
      <c r="C123" s="24" t="str">
        <f>Apr!C123</f>
        <v>Amitraz Solution</v>
      </c>
      <c r="D123" s="24" t="str">
        <f>Apr!D123</f>
        <v>6ml Bottle</v>
      </c>
      <c r="E123" s="22">
        <f>Dec!I123</f>
        <v>0</v>
      </c>
      <c r="F123" s="29"/>
      <c r="G123" s="26">
        <f t="shared" si="4"/>
        <v>0</v>
      </c>
      <c r="H123" s="29"/>
      <c r="I123" s="26">
        <f t="shared" si="5"/>
        <v>0</v>
      </c>
    </row>
    <row r="124" spans="1:9" s="4" customFormat="1" ht="16.5" customHeight="1" x14ac:dyDescent="0.2">
      <c r="A124" s="114">
        <f>Apr!A124</f>
        <v>120</v>
      </c>
      <c r="B124" s="119" t="str">
        <f>Apr!B124</f>
        <v>D200</v>
      </c>
      <c r="C124" s="115" t="str">
        <f>Apr!C124</f>
        <v>Tab Enrofloxacin 50Mg</v>
      </c>
      <c r="D124" s="115" t="str">
        <f>Apr!D124</f>
        <v>10 Tab/Strip</v>
      </c>
      <c r="E124" s="114">
        <f>Dec!I124</f>
        <v>0</v>
      </c>
      <c r="F124" s="116"/>
      <c r="G124" s="118">
        <f t="shared" si="4"/>
        <v>0</v>
      </c>
      <c r="H124" s="116"/>
      <c r="I124" s="118">
        <f t="shared" si="5"/>
        <v>0</v>
      </c>
    </row>
    <row r="125" spans="1:9" s="4" customFormat="1" ht="16.5" customHeight="1" x14ac:dyDescent="0.2">
      <c r="A125" s="22">
        <f>Apr!A125</f>
        <v>121</v>
      </c>
      <c r="B125" s="23" t="str">
        <f>Apr!B125</f>
        <v>D201</v>
      </c>
      <c r="C125" s="24" t="str">
        <f>Apr!C125</f>
        <v>Tab Cephalexine 750Mg</v>
      </c>
      <c r="D125" s="24" t="str">
        <f>Apr!D125</f>
        <v>10 Tab/Strip</v>
      </c>
      <c r="E125" s="22">
        <f>Dec!I125</f>
        <v>0</v>
      </c>
      <c r="F125" s="29"/>
      <c r="G125" s="26">
        <f t="shared" si="4"/>
        <v>0</v>
      </c>
      <c r="H125" s="29"/>
      <c r="I125" s="26">
        <f t="shared" si="5"/>
        <v>0</v>
      </c>
    </row>
    <row r="126" spans="1:9" s="4" customFormat="1" ht="16.5" customHeight="1" x14ac:dyDescent="0.2">
      <c r="A126" s="22">
        <f>Apr!A126</f>
        <v>122</v>
      </c>
      <c r="B126" s="23" t="str">
        <f>Apr!B126</f>
        <v>D204</v>
      </c>
      <c r="C126" s="24" t="str">
        <f>Apr!C126</f>
        <v>Vitamin Syrup</v>
      </c>
      <c r="D126" s="24" t="str">
        <f>Apr!D126</f>
        <v>100ml Bottle</v>
      </c>
      <c r="E126" s="22">
        <f>Dec!I126</f>
        <v>0</v>
      </c>
      <c r="F126" s="29"/>
      <c r="G126" s="26">
        <f t="shared" si="4"/>
        <v>0</v>
      </c>
      <c r="H126" s="29"/>
      <c r="I126" s="26">
        <f t="shared" si="5"/>
        <v>0</v>
      </c>
    </row>
    <row r="127" spans="1:9" s="4" customFormat="1" ht="16.5" customHeight="1" x14ac:dyDescent="0.2">
      <c r="A127" s="22">
        <f>Apr!A127</f>
        <v>123</v>
      </c>
      <c r="B127" s="23" t="str">
        <f>Apr!B127</f>
        <v>D205</v>
      </c>
      <c r="C127" s="24" t="str">
        <f>Apr!C127</f>
        <v>Tetracyline Oral Powder</v>
      </c>
      <c r="D127" s="24" t="str">
        <f>Apr!D127</f>
        <v>100gm Sachet</v>
      </c>
      <c r="E127" s="22">
        <f>Dec!I127</f>
        <v>0</v>
      </c>
      <c r="F127" s="29"/>
      <c r="G127" s="26">
        <f t="shared" si="4"/>
        <v>0</v>
      </c>
      <c r="H127" s="29"/>
      <c r="I127" s="26">
        <f t="shared" si="5"/>
        <v>0</v>
      </c>
    </row>
    <row r="128" spans="1:9" s="4" customFormat="1" ht="16.5" customHeight="1" x14ac:dyDescent="0.2">
      <c r="A128" s="22">
        <f>Apr!A128</f>
        <v>124</v>
      </c>
      <c r="B128" s="23" t="str">
        <f>Apr!B128</f>
        <v>D210</v>
      </c>
      <c r="C128" s="24" t="str">
        <f>Apr!C128</f>
        <v>Sulphur Ointment</v>
      </c>
      <c r="D128" s="24" t="str">
        <f>Apr!D128</f>
        <v>450gm</v>
      </c>
      <c r="E128" s="22">
        <f>Dec!I128</f>
        <v>0</v>
      </c>
      <c r="F128" s="29"/>
      <c r="G128" s="26">
        <f t="shared" si="4"/>
        <v>0</v>
      </c>
      <c r="H128" s="29"/>
      <c r="I128" s="26">
        <f t="shared" si="5"/>
        <v>0</v>
      </c>
    </row>
    <row r="129" spans="1:9" s="4" customFormat="1" ht="16.5" customHeight="1" x14ac:dyDescent="0.2">
      <c r="A129" s="22">
        <f>Apr!A129</f>
        <v>125</v>
      </c>
      <c r="B129" s="23" t="str">
        <f>Apr!B129</f>
        <v>D211</v>
      </c>
      <c r="C129" s="24" t="str">
        <f>Apr!C129</f>
        <v>Liniment Turpentine</v>
      </c>
      <c r="D129" s="24" t="str">
        <f>Apr!D129</f>
        <v>450ml Bottle</v>
      </c>
      <c r="E129" s="22">
        <f>Dec!I129</f>
        <v>0</v>
      </c>
      <c r="F129" s="29"/>
      <c r="G129" s="26">
        <f t="shared" si="4"/>
        <v>0</v>
      </c>
      <c r="H129" s="29"/>
      <c r="I129" s="26">
        <f t="shared" si="5"/>
        <v>0</v>
      </c>
    </row>
    <row r="130" spans="1:9" s="4" customFormat="1" ht="16.5" customHeight="1" x14ac:dyDescent="0.2">
      <c r="A130" s="22">
        <f>Apr!A130</f>
        <v>126</v>
      </c>
      <c r="B130" s="23" t="str">
        <f>Apr!B130</f>
        <v>D213</v>
      </c>
      <c r="C130" s="24" t="str">
        <f>Apr!C130</f>
        <v>Inj Amoxycillin With Salbactum IP</v>
      </c>
      <c r="D130" s="24" t="str">
        <f>Apr!D130</f>
        <v>2gm Vial</v>
      </c>
      <c r="E130" s="22">
        <f>Dec!I130</f>
        <v>0</v>
      </c>
      <c r="F130" s="29"/>
      <c r="G130" s="26">
        <f t="shared" si="4"/>
        <v>0</v>
      </c>
      <c r="H130" s="29"/>
      <c r="I130" s="26">
        <f t="shared" si="5"/>
        <v>0</v>
      </c>
    </row>
    <row r="131" spans="1:9" s="4" customFormat="1" ht="16.5" customHeight="1" x14ac:dyDescent="0.2">
      <c r="A131" s="22">
        <f>Apr!A131</f>
        <v>127</v>
      </c>
      <c r="B131" s="23" t="str">
        <f>Apr!B131</f>
        <v>D214</v>
      </c>
      <c r="C131" s="24" t="str">
        <f>Apr!C131</f>
        <v>Inj Ceftriaxone IP</v>
      </c>
      <c r="D131" s="24" t="str">
        <f>Apr!D131</f>
        <v>2gm Vial</v>
      </c>
      <c r="E131" s="22">
        <f>Dec!I131</f>
        <v>0</v>
      </c>
      <c r="F131" s="29"/>
      <c r="G131" s="26">
        <f t="shared" si="4"/>
        <v>0</v>
      </c>
      <c r="H131" s="29"/>
      <c r="I131" s="26">
        <f t="shared" si="5"/>
        <v>0</v>
      </c>
    </row>
    <row r="132" spans="1:9" s="4" customFormat="1" ht="16.5" customHeight="1" x14ac:dyDescent="0.2">
      <c r="A132" s="22">
        <f>Apr!A132</f>
        <v>128</v>
      </c>
      <c r="B132" s="23" t="str">
        <f>Apr!B132</f>
        <v>D216</v>
      </c>
      <c r="C132" s="24" t="str">
        <f>Apr!C132</f>
        <v>Furozolidone Powder For Oral Use</v>
      </c>
      <c r="D132" s="24" t="str">
        <f>Apr!D132</f>
        <v>250gm</v>
      </c>
      <c r="E132" s="22">
        <f>Dec!I132</f>
        <v>0</v>
      </c>
      <c r="F132" s="29"/>
      <c r="G132" s="26">
        <f t="shared" si="4"/>
        <v>0</v>
      </c>
      <c r="H132" s="29"/>
      <c r="I132" s="26">
        <f t="shared" si="5"/>
        <v>0</v>
      </c>
    </row>
    <row r="133" spans="1:9" s="4" customFormat="1" ht="16.5" customHeight="1" x14ac:dyDescent="0.2">
      <c r="A133" s="22">
        <f>Apr!A133</f>
        <v>129</v>
      </c>
      <c r="B133" s="23" t="str">
        <f>Apr!B133</f>
        <v>D221</v>
      </c>
      <c r="C133" s="24" t="str">
        <f>Apr!C133</f>
        <v>Cypermethrin Soln - HIGH CIS 100 Mg</v>
      </c>
      <c r="D133" s="24" t="str">
        <f>Apr!D133</f>
        <v>50ml Tin</v>
      </c>
      <c r="E133" s="22">
        <f>Dec!I133</f>
        <v>0</v>
      </c>
      <c r="F133" s="29"/>
      <c r="G133" s="26">
        <f t="shared" si="4"/>
        <v>0</v>
      </c>
      <c r="H133" s="29"/>
      <c r="I133" s="26">
        <f t="shared" si="5"/>
        <v>0</v>
      </c>
    </row>
    <row r="134" spans="1:9" s="4" customFormat="1" ht="16.5" customHeight="1" x14ac:dyDescent="0.2">
      <c r="A134" s="114">
        <f>Apr!A134</f>
        <v>130</v>
      </c>
      <c r="B134" s="119" t="str">
        <f>Apr!B134</f>
        <v>D228</v>
      </c>
      <c r="C134" s="115" t="str">
        <f>Apr!C134</f>
        <v>Inj Betamethasone-4Mg</v>
      </c>
      <c r="D134" s="115" t="str">
        <f>Apr!D134</f>
        <v>1ml Amp</v>
      </c>
      <c r="E134" s="114">
        <f>Dec!I134</f>
        <v>0</v>
      </c>
      <c r="F134" s="116"/>
      <c r="G134" s="118">
        <f t="shared" si="4"/>
        <v>0</v>
      </c>
      <c r="H134" s="116"/>
      <c r="I134" s="118">
        <f t="shared" si="5"/>
        <v>0</v>
      </c>
    </row>
    <row r="135" spans="1:9" s="4" customFormat="1" ht="16.5" customHeight="1" x14ac:dyDescent="0.2">
      <c r="A135" s="22">
        <f>Apr!A135</f>
        <v>131</v>
      </c>
      <c r="B135" s="23" t="str">
        <f>Apr!B135</f>
        <v>D229</v>
      </c>
      <c r="C135" s="24" t="str">
        <f>Apr!C135</f>
        <v>Ivermectin Tablets 10Mg/Tab</v>
      </c>
      <c r="D135" s="24" t="str">
        <f>Apr!D135</f>
        <v>10 Tabs</v>
      </c>
      <c r="E135" s="22">
        <f>Dec!I135</f>
        <v>0</v>
      </c>
      <c r="F135" s="29"/>
      <c r="G135" s="26">
        <f t="shared" ref="G135:G189" si="6">E135+F135</f>
        <v>0</v>
      </c>
      <c r="H135" s="29"/>
      <c r="I135" s="26">
        <f t="shared" ref="I135:I189" si="7">G135-H135</f>
        <v>0</v>
      </c>
    </row>
    <row r="136" spans="1:9" s="4" customFormat="1" ht="16.5" customHeight="1" x14ac:dyDescent="0.2">
      <c r="A136" s="22">
        <f>Apr!A136</f>
        <v>132</v>
      </c>
      <c r="B136" s="23" t="str">
        <f>Apr!B136</f>
        <v>D230</v>
      </c>
      <c r="C136" s="24" t="str">
        <f>Apr!C136</f>
        <v>Levofloxacin 100 Mg + Orindazole 200 Mg In 5 Ml</v>
      </c>
      <c r="D136" s="24" t="str">
        <f>Apr!D136</f>
        <v>150ml Bottle</v>
      </c>
      <c r="E136" s="22">
        <f>Dec!I136</f>
        <v>0</v>
      </c>
      <c r="F136" s="29"/>
      <c r="G136" s="26">
        <f t="shared" si="6"/>
        <v>0</v>
      </c>
      <c r="H136" s="29"/>
      <c r="I136" s="26">
        <f t="shared" si="7"/>
        <v>0</v>
      </c>
    </row>
    <row r="137" spans="1:9" s="4" customFormat="1" ht="16.5" customHeight="1" x14ac:dyDescent="0.2">
      <c r="A137" s="22">
        <f>Apr!A137</f>
        <v>133</v>
      </c>
      <c r="B137" s="23" t="str">
        <f>Apr!B137</f>
        <v>D232</v>
      </c>
      <c r="C137" s="24" t="str">
        <f>Apr!C137</f>
        <v>Plasma Volume Expander</v>
      </c>
      <c r="D137" s="24">
        <f>Apr!D137</f>
        <v>0</v>
      </c>
      <c r="E137" s="22">
        <f>Dec!I137</f>
        <v>0</v>
      </c>
      <c r="F137" s="29"/>
      <c r="G137" s="26">
        <f t="shared" si="6"/>
        <v>0</v>
      </c>
      <c r="H137" s="29"/>
      <c r="I137" s="26">
        <f t="shared" si="7"/>
        <v>0</v>
      </c>
    </row>
    <row r="138" spans="1:9" s="4" customFormat="1" ht="16.5" customHeight="1" x14ac:dyDescent="0.2">
      <c r="A138" s="22">
        <f>Apr!A138</f>
        <v>134</v>
      </c>
      <c r="B138" s="23" t="str">
        <f>Apr!B138</f>
        <v>D233</v>
      </c>
      <c r="C138" s="24" t="str">
        <f>Apr!C138</f>
        <v>Enrofloxacin Inj (Long Acting)</v>
      </c>
      <c r="D138" s="24">
        <f>Apr!D138</f>
        <v>0</v>
      </c>
      <c r="E138" s="22">
        <f>Dec!I138</f>
        <v>0</v>
      </c>
      <c r="F138" s="29"/>
      <c r="G138" s="26">
        <f t="shared" si="6"/>
        <v>0</v>
      </c>
      <c r="H138" s="29"/>
      <c r="I138" s="26">
        <f t="shared" si="7"/>
        <v>0</v>
      </c>
    </row>
    <row r="139" spans="1:9" s="4" customFormat="1" ht="16.5" customHeight="1" x14ac:dyDescent="0.2">
      <c r="A139" s="22">
        <f>Apr!A139</f>
        <v>135</v>
      </c>
      <c r="B139" s="23" t="str">
        <f>Apr!B139</f>
        <v>D234</v>
      </c>
      <c r="C139" s="24" t="str">
        <f>Apr!C139</f>
        <v>Tolfenemic Acid Inj</v>
      </c>
      <c r="D139" s="24">
        <f>Apr!D139</f>
        <v>0</v>
      </c>
      <c r="E139" s="22">
        <f>Dec!I139</f>
        <v>0</v>
      </c>
      <c r="F139" s="29"/>
      <c r="G139" s="26">
        <f t="shared" si="6"/>
        <v>0</v>
      </c>
      <c r="H139" s="29"/>
      <c r="I139" s="26">
        <f t="shared" si="7"/>
        <v>0</v>
      </c>
    </row>
    <row r="140" spans="1:9" s="4" customFormat="1" ht="16.5" customHeight="1" x14ac:dyDescent="0.2">
      <c r="A140" s="22">
        <f>Apr!A140</f>
        <v>136</v>
      </c>
      <c r="B140" s="23" t="str">
        <f>Apr!B140</f>
        <v>D235</v>
      </c>
      <c r="C140" s="24" t="str">
        <f>Apr!C140</f>
        <v>Meloxicam And Paracetamol Inj</v>
      </c>
      <c r="D140" s="24">
        <f>Apr!D140</f>
        <v>0</v>
      </c>
      <c r="E140" s="22">
        <f>Dec!I140</f>
        <v>0</v>
      </c>
      <c r="F140" s="29"/>
      <c r="G140" s="26">
        <f t="shared" si="6"/>
        <v>0</v>
      </c>
      <c r="H140" s="29"/>
      <c r="I140" s="26">
        <f t="shared" si="7"/>
        <v>0</v>
      </c>
    </row>
    <row r="141" spans="1:9" s="4" customFormat="1" ht="16.5" customHeight="1" x14ac:dyDescent="0.2">
      <c r="A141" s="22">
        <f>Apr!A141</f>
        <v>137</v>
      </c>
      <c r="B141" s="23" t="str">
        <f>Apr!B141</f>
        <v>D236</v>
      </c>
      <c r="C141" s="24" t="str">
        <f>Apr!C141</f>
        <v>Ketoprofen Inj</v>
      </c>
      <c r="D141" s="24">
        <f>Apr!D141</f>
        <v>0</v>
      </c>
      <c r="E141" s="22">
        <f>Dec!I141</f>
        <v>0</v>
      </c>
      <c r="F141" s="29"/>
      <c r="G141" s="26">
        <f t="shared" si="6"/>
        <v>0</v>
      </c>
      <c r="H141" s="29"/>
      <c r="I141" s="26">
        <f t="shared" si="7"/>
        <v>0</v>
      </c>
    </row>
    <row r="142" spans="1:9" s="4" customFormat="1" ht="16.5" customHeight="1" x14ac:dyDescent="0.2">
      <c r="A142" s="22">
        <f>Apr!A142</f>
        <v>138</v>
      </c>
      <c r="B142" s="23" t="str">
        <f>Apr!B142</f>
        <v>D237</v>
      </c>
      <c r="C142" s="24" t="str">
        <f>Apr!C142</f>
        <v>Lincomycin Inj</v>
      </c>
      <c r="D142" s="24">
        <f>Apr!D142</f>
        <v>0</v>
      </c>
      <c r="E142" s="22">
        <f>Dec!I142</f>
        <v>0</v>
      </c>
      <c r="F142" s="29"/>
      <c r="G142" s="26">
        <f t="shared" si="6"/>
        <v>0</v>
      </c>
      <c r="H142" s="29"/>
      <c r="I142" s="26">
        <f t="shared" si="7"/>
        <v>0</v>
      </c>
    </row>
    <row r="143" spans="1:9" s="4" customFormat="1" ht="16.5" customHeight="1" x14ac:dyDescent="0.2">
      <c r="A143" s="22">
        <f>Apr!A143</f>
        <v>139</v>
      </c>
      <c r="B143" s="23" t="str">
        <f>Apr!B143</f>
        <v>D238</v>
      </c>
      <c r="C143" s="24" t="str">
        <f>Apr!C143</f>
        <v>Diazepam Inj</v>
      </c>
      <c r="D143" s="24">
        <f>Apr!D143</f>
        <v>0</v>
      </c>
      <c r="E143" s="22">
        <f>Dec!I143</f>
        <v>0</v>
      </c>
      <c r="F143" s="29"/>
      <c r="G143" s="26">
        <f t="shared" si="6"/>
        <v>0</v>
      </c>
      <c r="H143" s="29"/>
      <c r="I143" s="26">
        <f t="shared" si="7"/>
        <v>0</v>
      </c>
    </row>
    <row r="144" spans="1:9" s="4" customFormat="1" ht="16.5" customHeight="1" x14ac:dyDescent="0.2">
      <c r="A144" s="114">
        <f>Apr!A144</f>
        <v>140</v>
      </c>
      <c r="B144" s="119" t="str">
        <f>Apr!B144</f>
        <v>D239</v>
      </c>
      <c r="C144" s="115" t="str">
        <f>Apr!C144</f>
        <v>Ceftiofur Sodium Inj</v>
      </c>
      <c r="D144" s="115">
        <f>Apr!D144</f>
        <v>0</v>
      </c>
      <c r="E144" s="114">
        <f>Dec!I144</f>
        <v>0</v>
      </c>
      <c r="F144" s="116"/>
      <c r="G144" s="118">
        <f t="shared" si="6"/>
        <v>0</v>
      </c>
      <c r="H144" s="116"/>
      <c r="I144" s="118">
        <f t="shared" si="7"/>
        <v>0</v>
      </c>
    </row>
    <row r="145" spans="1:9" s="4" customFormat="1" ht="16.5" customHeight="1" x14ac:dyDescent="0.2">
      <c r="A145" s="22">
        <f>Apr!A145</f>
        <v>141</v>
      </c>
      <c r="B145" s="23" t="str">
        <f>Apr!B145</f>
        <v>D240</v>
      </c>
      <c r="C145" s="24" t="str">
        <f>Apr!C145</f>
        <v>Iron Sorbitol Folic Acid And</v>
      </c>
      <c r="D145" s="24">
        <f>Apr!D145</f>
        <v>0</v>
      </c>
      <c r="E145" s="22">
        <f>Dec!I145</f>
        <v>0</v>
      </c>
      <c r="F145" s="29"/>
      <c r="G145" s="26">
        <f t="shared" si="6"/>
        <v>0</v>
      </c>
      <c r="H145" s="29"/>
      <c r="I145" s="26">
        <f t="shared" si="7"/>
        <v>0</v>
      </c>
    </row>
    <row r="146" spans="1:9" s="4" customFormat="1" ht="16.5" customHeight="1" x14ac:dyDescent="0.2">
      <c r="A146" s="22">
        <f>Apr!A146</f>
        <v>142</v>
      </c>
      <c r="B146" s="23" t="str">
        <f>Apr!B146</f>
        <v>D241</v>
      </c>
      <c r="C146" s="24" t="str">
        <f>Apr!C146</f>
        <v>Ciprofloxacin And Tinidazole Bolus</v>
      </c>
      <c r="D146" s="24">
        <f>Apr!D146</f>
        <v>0</v>
      </c>
      <c r="E146" s="22">
        <f>Dec!I146</f>
        <v>0</v>
      </c>
      <c r="F146" s="29"/>
      <c r="G146" s="26">
        <f t="shared" si="6"/>
        <v>0</v>
      </c>
      <c r="H146" s="29"/>
      <c r="I146" s="26">
        <f t="shared" si="7"/>
        <v>0</v>
      </c>
    </row>
    <row r="147" spans="1:9" s="4" customFormat="1" ht="16.5" customHeight="1" x14ac:dyDescent="0.2">
      <c r="A147" s="22">
        <f>Apr!A147</f>
        <v>143</v>
      </c>
      <c r="B147" s="23" t="str">
        <f>Apr!B147</f>
        <v>D242</v>
      </c>
      <c r="C147" s="24" t="str">
        <f>Apr!C147</f>
        <v>Progestrone Depot Inj</v>
      </c>
      <c r="D147" s="24">
        <f>Apr!D147</f>
        <v>0</v>
      </c>
      <c r="E147" s="22">
        <f>Dec!I147</f>
        <v>0</v>
      </c>
      <c r="F147" s="29"/>
      <c r="G147" s="26">
        <f t="shared" si="6"/>
        <v>0</v>
      </c>
      <c r="H147" s="29"/>
      <c r="I147" s="26">
        <f t="shared" si="7"/>
        <v>0</v>
      </c>
    </row>
    <row r="148" spans="1:9" s="4" customFormat="1" ht="16.5" customHeight="1" x14ac:dyDescent="0.2">
      <c r="A148" s="22">
        <f>Apr!A148</f>
        <v>144</v>
      </c>
      <c r="B148" s="23" t="str">
        <f>Apr!B148</f>
        <v>D243</v>
      </c>
      <c r="C148" s="24" t="str">
        <f>Apr!C148</f>
        <v>Ceftriaxone Tazobactum Inj</v>
      </c>
      <c r="D148" s="24" t="str">
        <f>Apr!D148</f>
        <v xml:space="preserve"> 4450 Mg</v>
      </c>
      <c r="E148" s="22">
        <f>Dec!I148</f>
        <v>0</v>
      </c>
      <c r="F148" s="29"/>
      <c r="G148" s="26">
        <f t="shared" si="6"/>
        <v>0</v>
      </c>
      <c r="H148" s="29"/>
      <c r="I148" s="26">
        <f t="shared" si="7"/>
        <v>0</v>
      </c>
    </row>
    <row r="149" spans="1:9" s="4" customFormat="1" ht="16.5" customHeight="1" x14ac:dyDescent="0.2">
      <c r="A149" s="22">
        <f>Apr!A149</f>
        <v>145</v>
      </c>
      <c r="B149" s="23" t="str">
        <f>Apr!B149</f>
        <v>D244</v>
      </c>
      <c r="C149" s="24" t="str">
        <f>Apr!C149</f>
        <v>Salt Lick</v>
      </c>
      <c r="D149" s="24">
        <f>Apr!D149</f>
        <v>0</v>
      </c>
      <c r="E149" s="22">
        <f>Dec!I149</f>
        <v>0</v>
      </c>
      <c r="F149" s="29"/>
      <c r="G149" s="26">
        <f t="shared" si="6"/>
        <v>0</v>
      </c>
      <c r="H149" s="29"/>
      <c r="I149" s="26">
        <f t="shared" si="7"/>
        <v>0</v>
      </c>
    </row>
    <row r="150" spans="1:9" s="4" customFormat="1" ht="16.5" customHeight="1" x14ac:dyDescent="0.2">
      <c r="A150" s="22">
        <f>Apr!A150</f>
        <v>146</v>
      </c>
      <c r="B150" s="23" t="str">
        <f>Apr!B150</f>
        <v>D245</v>
      </c>
      <c r="C150" s="24" t="str">
        <f>Apr!C150</f>
        <v>Mineral Mixture Powder</v>
      </c>
      <c r="D150" s="24">
        <f>Apr!D150</f>
        <v>0</v>
      </c>
      <c r="E150" s="22">
        <f>Dec!I150</f>
        <v>0</v>
      </c>
      <c r="F150" s="29"/>
      <c r="G150" s="26">
        <f t="shared" si="6"/>
        <v>0</v>
      </c>
      <c r="H150" s="29"/>
      <c r="I150" s="26">
        <f t="shared" si="7"/>
        <v>0</v>
      </c>
    </row>
    <row r="151" spans="1:9" s="4" customFormat="1" ht="16.5" customHeight="1" x14ac:dyDescent="0.2">
      <c r="A151" s="22">
        <f>Apr!A151</f>
        <v>147</v>
      </c>
      <c r="B151" s="23" t="str">
        <f>Apr!B151</f>
        <v>D246</v>
      </c>
      <c r="C151" s="24" t="str">
        <f>Apr!C151</f>
        <v>Dusting Powder</v>
      </c>
      <c r="D151" s="24">
        <f>Apr!D151</f>
        <v>0</v>
      </c>
      <c r="E151" s="22">
        <f>Dec!I151</f>
        <v>0</v>
      </c>
      <c r="F151" s="29"/>
      <c r="G151" s="26">
        <f t="shared" si="6"/>
        <v>0</v>
      </c>
      <c r="H151" s="29"/>
      <c r="I151" s="26">
        <f t="shared" si="7"/>
        <v>0</v>
      </c>
    </row>
    <row r="152" spans="1:9" s="4" customFormat="1" ht="16.5" customHeight="1" x14ac:dyDescent="0.2">
      <c r="A152" s="22">
        <f>Apr!A152</f>
        <v>148</v>
      </c>
      <c r="B152" s="23" t="str">
        <f>Apr!B152</f>
        <v>D247</v>
      </c>
      <c r="C152" s="24" t="str">
        <f>Apr!C152</f>
        <v>Dicyclomine Hcl Inj</v>
      </c>
      <c r="D152" s="24">
        <f>Apr!D152</f>
        <v>0</v>
      </c>
      <c r="E152" s="22">
        <f>Dec!I152</f>
        <v>0</v>
      </c>
      <c r="F152" s="29"/>
      <c r="G152" s="26">
        <f t="shared" si="6"/>
        <v>0</v>
      </c>
      <c r="H152" s="29"/>
      <c r="I152" s="26">
        <f t="shared" si="7"/>
        <v>0</v>
      </c>
    </row>
    <row r="153" spans="1:9" s="4" customFormat="1" ht="16.5" customHeight="1" x14ac:dyDescent="0.2">
      <c r="A153" s="22">
        <f>Apr!A153</f>
        <v>149</v>
      </c>
      <c r="B153" s="23" t="str">
        <f>Apr!B153</f>
        <v>D248</v>
      </c>
      <c r="C153" s="24" t="str">
        <f>Apr!C153</f>
        <v>Ceftizoxime Sodium Inj</v>
      </c>
      <c r="D153" s="24">
        <f>Apr!D153</f>
        <v>0</v>
      </c>
      <c r="E153" s="22">
        <f>Dec!I153</f>
        <v>0</v>
      </c>
      <c r="F153" s="29"/>
      <c r="G153" s="26">
        <f t="shared" si="6"/>
        <v>0</v>
      </c>
      <c r="H153" s="29"/>
      <c r="I153" s="26">
        <f t="shared" si="7"/>
        <v>0</v>
      </c>
    </row>
    <row r="154" spans="1:9" s="4" customFormat="1" ht="16.5" customHeight="1" x14ac:dyDescent="0.2">
      <c r="A154" s="114">
        <f>Apr!A154</f>
        <v>150</v>
      </c>
      <c r="B154" s="119" t="str">
        <f>Apr!B154</f>
        <v>D249</v>
      </c>
      <c r="C154" s="115" t="str">
        <f>Apr!C154</f>
        <v>Morboflaxacin Tab</v>
      </c>
      <c r="D154" s="115">
        <f>Apr!D154</f>
        <v>0</v>
      </c>
      <c r="E154" s="114">
        <f>Dec!I154</f>
        <v>0</v>
      </c>
      <c r="F154" s="116"/>
      <c r="G154" s="118">
        <f t="shared" si="6"/>
        <v>0</v>
      </c>
      <c r="H154" s="116"/>
      <c r="I154" s="118">
        <f t="shared" si="7"/>
        <v>0</v>
      </c>
    </row>
    <row r="155" spans="1:9" s="4" customFormat="1" ht="16.5" customHeight="1" x14ac:dyDescent="0.2">
      <c r="A155" s="22">
        <f>Apr!A155</f>
        <v>151</v>
      </c>
      <c r="B155" s="23" t="str">
        <f>Apr!B155</f>
        <v>D250</v>
      </c>
      <c r="C155" s="24" t="str">
        <f>Apr!C155</f>
        <v>Methyl Ergometrine Inj</v>
      </c>
      <c r="D155" s="24">
        <f>Apr!D155</f>
        <v>0</v>
      </c>
      <c r="E155" s="22">
        <f>Dec!I155</f>
        <v>0</v>
      </c>
      <c r="F155" s="29"/>
      <c r="G155" s="26">
        <f t="shared" si="6"/>
        <v>0</v>
      </c>
      <c r="H155" s="29"/>
      <c r="I155" s="26">
        <f t="shared" si="7"/>
        <v>0</v>
      </c>
    </row>
    <row r="156" spans="1:9" s="4" customFormat="1" ht="16.5" customHeight="1" x14ac:dyDescent="0.2">
      <c r="A156" s="22">
        <f>Apr!A156</f>
        <v>152</v>
      </c>
      <c r="B156" s="23" t="str">
        <f>Apr!B156</f>
        <v>D251</v>
      </c>
      <c r="C156" s="24" t="str">
        <f>Apr!C156</f>
        <v>Ivermectin And Chlorsulon Inj</v>
      </c>
      <c r="D156" s="24">
        <f>Apr!D156</f>
        <v>0</v>
      </c>
      <c r="E156" s="22">
        <f>Dec!I156</f>
        <v>0</v>
      </c>
      <c r="F156" s="29"/>
      <c r="G156" s="26">
        <f t="shared" si="6"/>
        <v>0</v>
      </c>
      <c r="H156" s="29"/>
      <c r="I156" s="26">
        <f t="shared" si="7"/>
        <v>0</v>
      </c>
    </row>
    <row r="157" spans="1:9" s="4" customFormat="1" ht="16.5" customHeight="1" x14ac:dyDescent="0.2">
      <c r="A157" s="22">
        <f>Apr!A157</f>
        <v>153</v>
      </c>
      <c r="B157" s="23" t="str">
        <f>Apr!B157</f>
        <v>D252</v>
      </c>
      <c r="C157" s="24" t="str">
        <f>Apr!C157</f>
        <v>Isoflupredone Inj</v>
      </c>
      <c r="D157" s="24">
        <f>Apr!D157</f>
        <v>0</v>
      </c>
      <c r="E157" s="22">
        <f>Dec!I157</f>
        <v>0</v>
      </c>
      <c r="F157" s="29"/>
      <c r="G157" s="26">
        <f t="shared" si="6"/>
        <v>0</v>
      </c>
      <c r="H157" s="29"/>
      <c r="I157" s="26">
        <f t="shared" si="7"/>
        <v>0</v>
      </c>
    </row>
    <row r="158" spans="1:9" s="4" customFormat="1" ht="16.5" customHeight="1" x14ac:dyDescent="0.2">
      <c r="A158" s="22">
        <f>Apr!A158</f>
        <v>154</v>
      </c>
      <c r="B158" s="23" t="str">
        <f>Apr!B158</f>
        <v>D253</v>
      </c>
      <c r="C158" s="24" t="str">
        <f>Apr!C158</f>
        <v>Dinoprost Tromethanamine Inj</v>
      </c>
      <c r="D158" s="24">
        <f>Apr!D158</f>
        <v>0</v>
      </c>
      <c r="E158" s="22">
        <f>Dec!I158</f>
        <v>0</v>
      </c>
      <c r="F158" s="29"/>
      <c r="G158" s="26">
        <f t="shared" si="6"/>
        <v>0</v>
      </c>
      <c r="H158" s="29"/>
      <c r="I158" s="26">
        <f t="shared" si="7"/>
        <v>0</v>
      </c>
    </row>
    <row r="159" spans="1:9" s="4" customFormat="1" ht="16.5" customHeight="1" x14ac:dyDescent="0.2">
      <c r="A159" s="22">
        <f>Apr!A159</f>
        <v>155</v>
      </c>
      <c r="B159" s="23" t="str">
        <f>Apr!B159</f>
        <v>D254</v>
      </c>
      <c r="C159" s="24" t="str">
        <f>Apr!C159</f>
        <v>Cidr Kit</v>
      </c>
      <c r="D159" s="24">
        <f>Apr!D159</f>
        <v>0</v>
      </c>
      <c r="E159" s="22">
        <f>Dec!I159</f>
        <v>0</v>
      </c>
      <c r="F159" s="29"/>
      <c r="G159" s="26">
        <f t="shared" si="6"/>
        <v>0</v>
      </c>
      <c r="H159" s="29"/>
      <c r="I159" s="26">
        <f t="shared" si="7"/>
        <v>0</v>
      </c>
    </row>
    <row r="160" spans="1:9" s="4" customFormat="1" ht="16.5" customHeight="1" x14ac:dyDescent="0.2">
      <c r="A160" s="22">
        <f>Apr!A160</f>
        <v>156</v>
      </c>
      <c r="B160" s="23" t="str">
        <f>Apr!B160</f>
        <v>D255</v>
      </c>
      <c r="C160" s="24" t="str">
        <f>Apr!C160</f>
        <v>Glycerin And Sodium Chloride Enema</v>
      </c>
      <c r="D160" s="24">
        <f>Apr!D160</f>
        <v>0</v>
      </c>
      <c r="E160" s="22">
        <f>Dec!I160</f>
        <v>0</v>
      </c>
      <c r="F160" s="29"/>
      <c r="G160" s="26">
        <f t="shared" si="6"/>
        <v>0</v>
      </c>
      <c r="H160" s="29"/>
      <c r="I160" s="26">
        <f t="shared" si="7"/>
        <v>0</v>
      </c>
    </row>
    <row r="161" spans="1:9" s="4" customFormat="1" ht="16.5" customHeight="1" x14ac:dyDescent="0.2">
      <c r="A161" s="22">
        <f>Apr!A161</f>
        <v>157</v>
      </c>
      <c r="B161" s="23" t="str">
        <f>Apr!B161</f>
        <v>D256</v>
      </c>
      <c r="C161" s="24" t="str">
        <f>Apr!C161</f>
        <v>Cefotaxime Sodium Inj Ip 2.5 Gm</v>
      </c>
      <c r="D161" s="24">
        <f>Apr!D161</f>
        <v>0</v>
      </c>
      <c r="E161" s="22">
        <f>Dec!I161</f>
        <v>0</v>
      </c>
      <c r="F161" s="29"/>
      <c r="G161" s="26">
        <f t="shared" si="6"/>
        <v>0</v>
      </c>
      <c r="H161" s="29"/>
      <c r="I161" s="26">
        <f t="shared" si="7"/>
        <v>0</v>
      </c>
    </row>
    <row r="162" spans="1:9" s="4" customFormat="1" ht="16.5" customHeight="1" x14ac:dyDescent="0.2">
      <c r="A162" s="22">
        <f>Apr!A162</f>
        <v>158</v>
      </c>
      <c r="B162" s="23" t="str">
        <f>Apr!B162</f>
        <v>D257</v>
      </c>
      <c r="C162" s="24" t="str">
        <f>Apr!C162</f>
        <v>Isofluperdone 2 Mg / Ml</v>
      </c>
      <c r="D162" s="24">
        <f>Apr!D162</f>
        <v>0</v>
      </c>
      <c r="E162" s="22">
        <f>Dec!I162</f>
        <v>0</v>
      </c>
      <c r="F162" s="29"/>
      <c r="G162" s="26">
        <f t="shared" si="6"/>
        <v>0</v>
      </c>
      <c r="H162" s="29"/>
      <c r="I162" s="26">
        <f t="shared" si="7"/>
        <v>0</v>
      </c>
    </row>
    <row r="163" spans="1:9" s="4" customFormat="1" ht="16.5" customHeight="1" x14ac:dyDescent="0.2">
      <c r="A163" s="22">
        <f>Apr!A163</f>
        <v>159</v>
      </c>
      <c r="B163" s="23" t="str">
        <f>Apr!B163</f>
        <v>D258</v>
      </c>
      <c r="C163" s="24" t="str">
        <f>Apr!C163</f>
        <v>Magnesium Sulphate</v>
      </c>
      <c r="D163" s="24">
        <f>Apr!D163</f>
        <v>0</v>
      </c>
      <c r="E163" s="22">
        <f>Dec!I163</f>
        <v>0</v>
      </c>
      <c r="F163" s="29"/>
      <c r="G163" s="26">
        <f t="shared" si="6"/>
        <v>0</v>
      </c>
      <c r="H163" s="29"/>
      <c r="I163" s="26">
        <f t="shared" si="7"/>
        <v>0</v>
      </c>
    </row>
    <row r="164" spans="1:9" s="4" customFormat="1" ht="16.5" customHeight="1" x14ac:dyDescent="0.2">
      <c r="A164" s="114">
        <f>Apr!A164</f>
        <v>160</v>
      </c>
      <c r="B164" s="119" t="str">
        <f>Apr!B164</f>
        <v>D259</v>
      </c>
      <c r="C164" s="115" t="str">
        <f>Apr!C164</f>
        <v>Cefalexin Intra Uterine Powder</v>
      </c>
      <c r="D164" s="115">
        <f>Apr!D164</f>
        <v>0</v>
      </c>
      <c r="E164" s="114">
        <f>Dec!I164</f>
        <v>0</v>
      </c>
      <c r="F164" s="116"/>
      <c r="G164" s="118">
        <f t="shared" si="6"/>
        <v>0</v>
      </c>
      <c r="H164" s="116"/>
      <c r="I164" s="118">
        <f t="shared" si="7"/>
        <v>0</v>
      </c>
    </row>
    <row r="165" spans="1:9" s="4" customFormat="1" ht="16.5" customHeight="1" x14ac:dyDescent="0.2">
      <c r="A165" s="22">
        <f>Apr!A165</f>
        <v>161</v>
      </c>
      <c r="B165" s="23" t="str">
        <f>Apr!B165</f>
        <v>D260</v>
      </c>
      <c r="C165" s="24" t="str">
        <f>Apr!C165</f>
        <v>Lithium Antimonyl Thiomalate 6%</v>
      </c>
      <c r="D165" s="24">
        <f>Apr!D165</f>
        <v>0</v>
      </c>
      <c r="E165" s="22">
        <f>Dec!I165</f>
        <v>0</v>
      </c>
      <c r="F165" s="29"/>
      <c r="G165" s="26">
        <f t="shared" si="6"/>
        <v>0</v>
      </c>
      <c r="H165" s="29"/>
      <c r="I165" s="26">
        <f t="shared" si="7"/>
        <v>0</v>
      </c>
    </row>
    <row r="166" spans="1:9" s="4" customFormat="1" ht="16.5" customHeight="1" x14ac:dyDescent="0.2">
      <c r="A166" s="22">
        <f>Apr!A166</f>
        <v>162</v>
      </c>
      <c r="B166" s="23" t="str">
        <f>Apr!B166</f>
        <v>D261</v>
      </c>
      <c r="C166" s="24" t="str">
        <f>Apr!C166</f>
        <v>Quinapyramine Sulphate &amp; Quina. Chloride</v>
      </c>
      <c r="D166" s="24" t="str">
        <f>Apr!D166</f>
        <v>1.5+1g</v>
      </c>
      <c r="E166" s="22">
        <f>Dec!I166</f>
        <v>0</v>
      </c>
      <c r="F166" s="29"/>
      <c r="G166" s="26">
        <f t="shared" si="6"/>
        <v>0</v>
      </c>
      <c r="H166" s="29"/>
      <c r="I166" s="26">
        <f t="shared" si="7"/>
        <v>0</v>
      </c>
    </row>
    <row r="167" spans="1:9" s="4" customFormat="1" ht="16.5" customHeight="1" x14ac:dyDescent="0.2">
      <c r="A167" s="22">
        <f>Apr!A167</f>
        <v>163</v>
      </c>
      <c r="B167" s="23" t="str">
        <f>Apr!B167</f>
        <v>D262</v>
      </c>
      <c r="C167" s="24" t="str">
        <f>Apr!C167</f>
        <v>Cefalexin Powder</v>
      </c>
      <c r="D167" s="24">
        <f>Apr!D167</f>
        <v>0</v>
      </c>
      <c r="E167" s="22">
        <f>Dec!I167</f>
        <v>0</v>
      </c>
      <c r="F167" s="29"/>
      <c r="G167" s="26">
        <f t="shared" si="6"/>
        <v>0</v>
      </c>
      <c r="H167" s="29"/>
      <c r="I167" s="26">
        <f t="shared" si="7"/>
        <v>0</v>
      </c>
    </row>
    <row r="168" spans="1:9" s="4" customFormat="1" ht="16.5" customHeight="1" x14ac:dyDescent="0.2">
      <c r="A168" s="22">
        <f>Apr!A168</f>
        <v>164</v>
      </c>
      <c r="B168" s="23" t="str">
        <f>Apr!B168</f>
        <v>D263</v>
      </c>
      <c r="C168" s="24" t="str">
        <f>Apr!C168</f>
        <v>Ciprofloxacin And Tinindazole Tab</v>
      </c>
      <c r="D168" s="24">
        <f>Apr!D168</f>
        <v>0</v>
      </c>
      <c r="E168" s="22">
        <f>Dec!I168</f>
        <v>0</v>
      </c>
      <c r="F168" s="29"/>
      <c r="G168" s="26">
        <f t="shared" si="6"/>
        <v>0</v>
      </c>
      <c r="H168" s="29"/>
      <c r="I168" s="26">
        <f t="shared" si="7"/>
        <v>0</v>
      </c>
    </row>
    <row r="169" spans="1:9" s="4" customFormat="1" ht="16.5" customHeight="1" x14ac:dyDescent="0.2">
      <c r="A169" s="22">
        <f>Apr!A169</f>
        <v>165</v>
      </c>
      <c r="B169" s="23" t="str">
        <f>Apr!B169</f>
        <v>D264</v>
      </c>
      <c r="C169" s="24" t="str">
        <f>Apr!C169</f>
        <v>Sodium Salicylate Powder</v>
      </c>
      <c r="D169" s="24">
        <f>Apr!D169</f>
        <v>0</v>
      </c>
      <c r="E169" s="22">
        <f>Dec!I169</f>
        <v>0</v>
      </c>
      <c r="F169" s="29"/>
      <c r="G169" s="26">
        <f t="shared" si="6"/>
        <v>0</v>
      </c>
      <c r="H169" s="29"/>
      <c r="I169" s="26">
        <f t="shared" si="7"/>
        <v>0</v>
      </c>
    </row>
    <row r="170" spans="1:9" s="4" customFormat="1" ht="16.5" customHeight="1" x14ac:dyDescent="0.2">
      <c r="A170" s="22">
        <f>Apr!A170</f>
        <v>166</v>
      </c>
      <c r="B170" s="23" t="str">
        <f>Apr!B170</f>
        <v>D265</v>
      </c>
      <c r="C170" s="24" t="str">
        <f>Apr!C170</f>
        <v>Rafoxanide Powder</v>
      </c>
      <c r="D170" s="24">
        <f>Apr!D170</f>
        <v>0</v>
      </c>
      <c r="E170" s="22">
        <f>Dec!I170</f>
        <v>0</v>
      </c>
      <c r="F170" s="29"/>
      <c r="G170" s="26">
        <f t="shared" si="6"/>
        <v>0</v>
      </c>
      <c r="H170" s="29"/>
      <c r="I170" s="26">
        <f t="shared" si="7"/>
        <v>0</v>
      </c>
    </row>
    <row r="171" spans="1:9" s="4" customFormat="1" ht="16.5" customHeight="1" x14ac:dyDescent="0.2">
      <c r="A171" s="22">
        <f>Apr!A171</f>
        <v>167</v>
      </c>
      <c r="B171" s="23" t="str">
        <f>Apr!B171</f>
        <v>D266</v>
      </c>
      <c r="C171" s="24" t="str">
        <f>Apr!C171</f>
        <v>Antimony Potassium Tartrate Bolus</v>
      </c>
      <c r="D171" s="24">
        <f>Apr!D171</f>
        <v>0</v>
      </c>
      <c r="E171" s="22">
        <f>Dec!I171</f>
        <v>0</v>
      </c>
      <c r="F171" s="29"/>
      <c r="G171" s="26">
        <f t="shared" si="6"/>
        <v>0</v>
      </c>
      <c r="H171" s="29"/>
      <c r="I171" s="26">
        <f t="shared" si="7"/>
        <v>0</v>
      </c>
    </row>
    <row r="172" spans="1:9" s="4" customFormat="1" ht="16.5" customHeight="1" x14ac:dyDescent="0.2">
      <c r="A172" s="22">
        <f>Apr!A172</f>
        <v>168</v>
      </c>
      <c r="B172" s="23" t="str">
        <f>Apr!B172</f>
        <v>D267</v>
      </c>
      <c r="C172" s="24" t="str">
        <f>Apr!C172</f>
        <v>Zinc Oxide Powder Ip</v>
      </c>
      <c r="D172" s="24">
        <f>Apr!D172</f>
        <v>0</v>
      </c>
      <c r="E172" s="22">
        <f>Dec!I172</f>
        <v>0</v>
      </c>
      <c r="F172" s="29"/>
      <c r="G172" s="26">
        <f t="shared" si="6"/>
        <v>0</v>
      </c>
      <c r="H172" s="29"/>
      <c r="I172" s="26">
        <f t="shared" si="7"/>
        <v>0</v>
      </c>
    </row>
    <row r="173" spans="1:9" s="4" customFormat="1" ht="16.5" customHeight="1" x14ac:dyDescent="0.2">
      <c r="A173" s="22">
        <f>Apr!A173</f>
        <v>169</v>
      </c>
      <c r="B173" s="23" t="str">
        <f>Apr!B173</f>
        <v>D268</v>
      </c>
      <c r="C173" s="24" t="str">
        <f>Apr!C173</f>
        <v>Antacid Bolus</v>
      </c>
      <c r="D173" s="24">
        <f>Apr!D173</f>
        <v>0</v>
      </c>
      <c r="E173" s="22">
        <f>Dec!I173</f>
        <v>0</v>
      </c>
      <c r="F173" s="29"/>
      <c r="G173" s="26">
        <f t="shared" si="6"/>
        <v>0</v>
      </c>
      <c r="H173" s="29"/>
      <c r="I173" s="26">
        <f t="shared" si="7"/>
        <v>0</v>
      </c>
    </row>
    <row r="174" spans="1:9" s="4" customFormat="1" ht="16.5" customHeight="1" x14ac:dyDescent="0.2">
      <c r="A174" s="114">
        <f>Apr!A174</f>
        <v>170</v>
      </c>
      <c r="B174" s="119" t="str">
        <f>Apr!B174</f>
        <v>D269</v>
      </c>
      <c r="C174" s="115" t="str">
        <f>Apr!C174</f>
        <v>Fenbendazone And Praziquintall Susp</v>
      </c>
      <c r="D174" s="115">
        <f>Apr!D174</f>
        <v>0</v>
      </c>
      <c r="E174" s="114">
        <f>Dec!I174</f>
        <v>0</v>
      </c>
      <c r="F174" s="116"/>
      <c r="G174" s="118">
        <f t="shared" si="6"/>
        <v>0</v>
      </c>
      <c r="H174" s="116"/>
      <c r="I174" s="118">
        <f t="shared" si="7"/>
        <v>0</v>
      </c>
    </row>
    <row r="175" spans="1:9" s="4" customFormat="1" ht="16.5" customHeight="1" x14ac:dyDescent="0.2">
      <c r="A175" s="22">
        <f>Apr!A175</f>
        <v>171</v>
      </c>
      <c r="B175" s="23" t="str">
        <f>Apr!B175</f>
        <v>D270</v>
      </c>
      <c r="C175" s="24" t="str">
        <f>Apr!C175</f>
        <v>Levamizole &amp; Oxyclosanide Susp</v>
      </c>
      <c r="D175" s="24">
        <f>Apr!D175</f>
        <v>0</v>
      </c>
      <c r="E175" s="22">
        <f>Dec!I175</f>
        <v>0</v>
      </c>
      <c r="F175" s="29"/>
      <c r="G175" s="26">
        <f t="shared" si="6"/>
        <v>0</v>
      </c>
      <c r="H175" s="29"/>
      <c r="I175" s="26">
        <f t="shared" si="7"/>
        <v>0</v>
      </c>
    </row>
    <row r="176" spans="1:9" s="4" customFormat="1" ht="16.5" customHeight="1" x14ac:dyDescent="0.2">
      <c r="A176" s="22">
        <f>Apr!A176</f>
        <v>172</v>
      </c>
      <c r="B176" s="23" t="str">
        <f>Apr!B176</f>
        <v>D271</v>
      </c>
      <c r="C176" s="24" t="str">
        <f>Apr!C176</f>
        <v>Triclabendazole Oral Suspension</v>
      </c>
      <c r="D176" s="24">
        <f>Apr!D176</f>
        <v>0</v>
      </c>
      <c r="E176" s="22">
        <f>Dec!I176</f>
        <v>0</v>
      </c>
      <c r="F176" s="29"/>
      <c r="G176" s="26">
        <f t="shared" si="6"/>
        <v>0</v>
      </c>
      <c r="H176" s="29"/>
      <c r="I176" s="26">
        <f t="shared" si="7"/>
        <v>0</v>
      </c>
    </row>
    <row r="177" spans="1:9" s="4" customFormat="1" ht="16.5" customHeight="1" x14ac:dyDescent="0.2">
      <c r="A177" s="22">
        <f>Apr!A177</f>
        <v>173</v>
      </c>
      <c r="B177" s="23" t="str">
        <f>Apr!B177</f>
        <v>D272</v>
      </c>
      <c r="C177" s="24" t="str">
        <f>Apr!C177</f>
        <v>Oxfendazol And Oxyclozanide Susp</v>
      </c>
      <c r="D177" s="24">
        <f>Apr!D177</f>
        <v>0</v>
      </c>
      <c r="E177" s="22">
        <f>Dec!I177</f>
        <v>0</v>
      </c>
      <c r="F177" s="29"/>
      <c r="G177" s="26">
        <f t="shared" si="6"/>
        <v>0</v>
      </c>
      <c r="H177" s="29"/>
      <c r="I177" s="26">
        <f t="shared" si="7"/>
        <v>0</v>
      </c>
    </row>
    <row r="178" spans="1:9" s="4" customFormat="1" ht="16.5" customHeight="1" x14ac:dyDescent="0.2">
      <c r="A178" s="22">
        <f>Apr!A178</f>
        <v>174</v>
      </c>
      <c r="B178" s="23" t="str">
        <f>Apr!B178</f>
        <v>D273</v>
      </c>
      <c r="C178" s="24" t="str">
        <f>Apr!C178</f>
        <v>Calcium Phosph. Vitamin D3 Syrup</v>
      </c>
      <c r="D178" s="24">
        <f>Apr!D178</f>
        <v>0</v>
      </c>
      <c r="E178" s="22">
        <f>Dec!I178</f>
        <v>0</v>
      </c>
      <c r="F178" s="29"/>
      <c r="G178" s="26">
        <f t="shared" si="6"/>
        <v>0</v>
      </c>
      <c r="H178" s="29"/>
      <c r="I178" s="26">
        <f t="shared" si="7"/>
        <v>0</v>
      </c>
    </row>
    <row r="179" spans="1:9" s="4" customFormat="1" ht="16.5" customHeight="1" x14ac:dyDescent="0.2">
      <c r="A179" s="22">
        <f>Apr!A179</f>
        <v>175</v>
      </c>
      <c r="B179" s="23" t="str">
        <f>Apr!B179</f>
        <v>D274</v>
      </c>
      <c r="C179" s="24" t="str">
        <f>Apr!C179</f>
        <v>Ceftiofur Sodium Inj Ip</v>
      </c>
      <c r="D179" s="24">
        <f>Apr!D179</f>
        <v>0</v>
      </c>
      <c r="E179" s="22">
        <f>Dec!I179</f>
        <v>0</v>
      </c>
      <c r="F179" s="29"/>
      <c r="G179" s="26">
        <f t="shared" si="6"/>
        <v>0</v>
      </c>
      <c r="H179" s="29"/>
      <c r="I179" s="26">
        <f t="shared" si="7"/>
        <v>0</v>
      </c>
    </row>
    <row r="180" spans="1:9" s="4" customFormat="1" ht="16.5" customHeight="1" x14ac:dyDescent="0.2">
      <c r="A180" s="22">
        <f>Apr!A180</f>
        <v>176</v>
      </c>
      <c r="B180" s="23" t="str">
        <f>Apr!B180</f>
        <v>D275</v>
      </c>
      <c r="C180" s="24" t="str">
        <f>Apr!C180</f>
        <v>Long Acting Enrofloxacin Inj</v>
      </c>
      <c r="D180" s="24">
        <f>Apr!D180</f>
        <v>0</v>
      </c>
      <c r="E180" s="22">
        <f>Dec!I180</f>
        <v>0</v>
      </c>
      <c r="F180" s="29"/>
      <c r="G180" s="26">
        <f t="shared" si="6"/>
        <v>0</v>
      </c>
      <c r="H180" s="29"/>
      <c r="I180" s="26">
        <f t="shared" si="7"/>
        <v>0</v>
      </c>
    </row>
    <row r="181" spans="1:9" s="4" customFormat="1" ht="16.5" customHeight="1" x14ac:dyDescent="0.2">
      <c r="A181" s="22">
        <f>Apr!A181</f>
        <v>177</v>
      </c>
      <c r="B181" s="23" t="str">
        <f>Apr!B181</f>
        <v>D276</v>
      </c>
      <c r="C181" s="24" t="str">
        <f>Apr!C181</f>
        <v>Amikacin Inj</v>
      </c>
      <c r="D181" s="24">
        <f>Apr!D181</f>
        <v>0</v>
      </c>
      <c r="E181" s="22">
        <f>Dec!I181</f>
        <v>0</v>
      </c>
      <c r="F181" s="29"/>
      <c r="G181" s="26">
        <f t="shared" si="6"/>
        <v>0</v>
      </c>
      <c r="H181" s="29"/>
      <c r="I181" s="26">
        <f t="shared" si="7"/>
        <v>0</v>
      </c>
    </row>
    <row r="182" spans="1:9" s="4" customFormat="1" ht="16.5" customHeight="1" x14ac:dyDescent="0.2">
      <c r="A182" s="22">
        <f>Apr!A182</f>
        <v>178</v>
      </c>
      <c r="B182" s="23" t="str">
        <f>Apr!B182</f>
        <v>D277</v>
      </c>
      <c r="C182" s="24" t="str">
        <f>Apr!C182</f>
        <v>Ceftrioxone And Tazobactum Inj</v>
      </c>
      <c r="D182" s="24">
        <f>Apr!D182</f>
        <v>0</v>
      </c>
      <c r="E182" s="22">
        <f>Dec!I182</f>
        <v>0</v>
      </c>
      <c r="F182" s="29"/>
      <c r="G182" s="26">
        <f t="shared" si="6"/>
        <v>0</v>
      </c>
      <c r="H182" s="29"/>
      <c r="I182" s="26">
        <f t="shared" si="7"/>
        <v>0</v>
      </c>
    </row>
    <row r="183" spans="1:9" s="4" customFormat="1" ht="16.5" customHeight="1" x14ac:dyDescent="0.2">
      <c r="A183" s="22">
        <f>Apr!A183</f>
        <v>179</v>
      </c>
      <c r="B183" s="23" t="str">
        <f>Apr!B183</f>
        <v>D278</v>
      </c>
      <c r="C183" s="24" t="str">
        <f>Apr!C183</f>
        <v>Meloxicam Inj</v>
      </c>
      <c r="D183" s="24">
        <f>Apr!D183</f>
        <v>0</v>
      </c>
      <c r="E183" s="22">
        <f>Dec!I183</f>
        <v>0</v>
      </c>
      <c r="F183" s="29"/>
      <c r="G183" s="26">
        <f t="shared" si="6"/>
        <v>0</v>
      </c>
      <c r="H183" s="29"/>
      <c r="I183" s="26">
        <f t="shared" si="7"/>
        <v>0</v>
      </c>
    </row>
    <row r="184" spans="1:9" s="4" customFormat="1" ht="16.5" customHeight="1" x14ac:dyDescent="0.2">
      <c r="A184" s="114">
        <f>Apr!A184</f>
        <v>180</v>
      </c>
      <c r="B184" s="119" t="str">
        <f>Apr!B184</f>
        <v>D279</v>
      </c>
      <c r="C184" s="115" t="str">
        <f>Apr!C184</f>
        <v>Isometamidium Chloride Hcl Inj</v>
      </c>
      <c r="D184" s="115">
        <f>Apr!D184</f>
        <v>0</v>
      </c>
      <c r="E184" s="114">
        <f>Dec!I184</f>
        <v>0</v>
      </c>
      <c r="F184" s="116"/>
      <c r="G184" s="118">
        <f t="shared" si="6"/>
        <v>0</v>
      </c>
      <c r="H184" s="116"/>
      <c r="I184" s="118">
        <f t="shared" si="7"/>
        <v>0</v>
      </c>
    </row>
    <row r="185" spans="1:9" s="4" customFormat="1" ht="16.5" customHeight="1" x14ac:dyDescent="0.2">
      <c r="A185" s="22">
        <f>Apr!A185</f>
        <v>181</v>
      </c>
      <c r="B185" s="23" t="str">
        <f>Apr!B185</f>
        <v>D280</v>
      </c>
      <c r="C185" s="24" t="str">
        <f>Apr!C185</f>
        <v>Levamizole Hcl Inj</v>
      </c>
      <c r="D185" s="24">
        <f>Apr!D185</f>
        <v>0</v>
      </c>
      <c r="E185" s="22">
        <f>Dec!I185</f>
        <v>0</v>
      </c>
      <c r="F185" s="29"/>
      <c r="G185" s="26">
        <f t="shared" si="6"/>
        <v>0</v>
      </c>
      <c r="H185" s="29"/>
      <c r="I185" s="26">
        <f t="shared" si="7"/>
        <v>0</v>
      </c>
    </row>
    <row r="186" spans="1:9" s="4" customFormat="1" ht="16.5" customHeight="1" x14ac:dyDescent="0.2">
      <c r="A186" s="22">
        <f>Apr!A186</f>
        <v>182</v>
      </c>
      <c r="B186" s="23" t="str">
        <f>Apr!B186</f>
        <v>D281</v>
      </c>
      <c r="C186" s="24" t="str">
        <f>Apr!C186</f>
        <v>Triclabendazole &amp; Levamizole Sus</v>
      </c>
      <c r="D186" s="24">
        <f>Apr!D186</f>
        <v>0</v>
      </c>
      <c r="E186" s="22">
        <f>Dec!I186</f>
        <v>0</v>
      </c>
      <c r="F186" s="29"/>
      <c r="G186" s="26">
        <f t="shared" si="6"/>
        <v>0</v>
      </c>
      <c r="H186" s="29"/>
      <c r="I186" s="26">
        <f t="shared" si="7"/>
        <v>0</v>
      </c>
    </row>
    <row r="187" spans="1:9" s="4" customFormat="1" ht="16.5" customHeight="1" x14ac:dyDescent="0.2">
      <c r="A187" s="22">
        <f>Apr!A187</f>
        <v>183</v>
      </c>
      <c r="B187" s="23" t="str">
        <f>Apr!B187</f>
        <v>D282</v>
      </c>
      <c r="C187" s="24" t="str">
        <f>Apr!C187</f>
        <v>Doramectin Inj</v>
      </c>
      <c r="D187" s="24">
        <f>Apr!D187</f>
        <v>0</v>
      </c>
      <c r="E187" s="22">
        <f>Dec!I187</f>
        <v>0</v>
      </c>
      <c r="F187" s="29"/>
      <c r="G187" s="26">
        <f t="shared" si="6"/>
        <v>0</v>
      </c>
      <c r="H187" s="29"/>
      <c r="I187" s="26">
        <f t="shared" si="7"/>
        <v>0</v>
      </c>
    </row>
    <row r="188" spans="1:9" s="4" customFormat="1" ht="16.5" customHeight="1" x14ac:dyDescent="0.2">
      <c r="A188" s="22">
        <f>Apr!A188</f>
        <v>184</v>
      </c>
      <c r="B188" s="23" t="str">
        <f>Apr!B188</f>
        <v>D283</v>
      </c>
      <c r="C188" s="24" t="str">
        <f>Apr!C188</f>
        <v>Flumethrin 6% Solution</v>
      </c>
      <c r="D188" s="24">
        <f>Apr!D188</f>
        <v>0</v>
      </c>
      <c r="E188" s="22">
        <f>Dec!I188</f>
        <v>0</v>
      </c>
      <c r="F188" s="29"/>
      <c r="G188" s="26">
        <f t="shared" si="6"/>
        <v>0</v>
      </c>
      <c r="H188" s="29"/>
      <c r="I188" s="26">
        <f t="shared" si="7"/>
        <v>0</v>
      </c>
    </row>
    <row r="189" spans="1:9" s="4" customFormat="1" ht="16.5" customHeight="1" x14ac:dyDescent="0.2">
      <c r="A189" s="22">
        <f>Apr!A189</f>
        <v>185</v>
      </c>
      <c r="B189" s="23" t="str">
        <f>Apr!B189</f>
        <v>D284</v>
      </c>
      <c r="C189" s="24" t="str">
        <f>Apr!C189</f>
        <v>Iron Inj</v>
      </c>
      <c r="D189" s="24">
        <f>Apr!D189</f>
        <v>0</v>
      </c>
      <c r="E189" s="22">
        <f>Dec!I189</f>
        <v>0</v>
      </c>
      <c r="F189" s="29"/>
      <c r="G189" s="26">
        <f t="shared" si="6"/>
        <v>0</v>
      </c>
      <c r="H189" s="29"/>
      <c r="I189" s="26">
        <f t="shared" si="7"/>
        <v>0</v>
      </c>
    </row>
    <row r="190" spans="1:9" s="4" customFormat="1" ht="16.5" customHeight="1" x14ac:dyDescent="0.2">
      <c r="A190" s="22">
        <f>Apr!A190</f>
        <v>186</v>
      </c>
      <c r="B190" s="23" t="str">
        <f>Apr!B190</f>
        <v>D285</v>
      </c>
      <c r="C190" s="24" t="str">
        <f>Apr!C190</f>
        <v>Isofluperdone Inj</v>
      </c>
      <c r="D190" s="24">
        <f>Apr!D190</f>
        <v>0</v>
      </c>
      <c r="E190" s="22">
        <f>Dec!I190</f>
        <v>0</v>
      </c>
      <c r="F190" s="32"/>
      <c r="G190" s="26">
        <f t="shared" ref="G190" si="8">E190+F190</f>
        <v>0</v>
      </c>
      <c r="H190" s="32"/>
      <c r="I190" s="26">
        <f t="shared" ref="I190" si="9">G190-H190</f>
        <v>0</v>
      </c>
    </row>
    <row r="191" spans="1:9" s="4" customFormat="1" ht="16.5" customHeight="1" x14ac:dyDescent="0.2">
      <c r="A191" s="24" t="str">
        <f>IF(Apr!A191="","",Apr!A191)</f>
        <v/>
      </c>
      <c r="B191" s="31" t="str">
        <f>IF(Apr!B191="","",Apr!B191)</f>
        <v/>
      </c>
      <c r="C191" s="31" t="str">
        <f>IF(Apr!C191="","",Apr!C191)</f>
        <v/>
      </c>
      <c r="D191" s="32" t="str">
        <f>IF(Apr!D191="","",Apr!D191)</f>
        <v/>
      </c>
      <c r="E191" s="32" t="str">
        <f>IF(Apr!C191="","",Dec!I191)</f>
        <v/>
      </c>
      <c r="F191" s="32"/>
      <c r="G191" s="33" t="str">
        <f>IF(Apr!C191="","",E191+F191)</f>
        <v/>
      </c>
      <c r="H191" s="32"/>
      <c r="I191" s="35" t="str">
        <f>IF(Apr!C191="","",G191-H191)</f>
        <v/>
      </c>
    </row>
    <row r="192" spans="1:9" s="4" customFormat="1" ht="16.5" customHeight="1" x14ac:dyDescent="0.2">
      <c r="A192" s="24" t="str">
        <f>IF(Apr!A192="","",Apr!A192)</f>
        <v/>
      </c>
      <c r="B192" s="31" t="str">
        <f>IF(Apr!B192="","",Apr!B192)</f>
        <v/>
      </c>
      <c r="C192" s="31" t="str">
        <f>IF(Apr!C192="","",Apr!C192)</f>
        <v/>
      </c>
      <c r="D192" s="32" t="str">
        <f>IF(Apr!D192="","",Apr!D192)</f>
        <v/>
      </c>
      <c r="E192" s="32" t="str">
        <f>IF(Apr!C192="","",Dec!I192)</f>
        <v/>
      </c>
      <c r="F192" s="32"/>
      <c r="G192" s="33" t="str">
        <f>IF(Apr!C192="","",E192+F192)</f>
        <v/>
      </c>
      <c r="H192" s="32"/>
      <c r="I192" s="35" t="str">
        <f>IF(Apr!C192="","",G192-H192)</f>
        <v/>
      </c>
    </row>
    <row r="193" spans="1:9" s="4" customFormat="1" ht="16.5" customHeight="1" x14ac:dyDescent="0.2">
      <c r="A193" s="24" t="str">
        <f>IF(Apr!A193="","",Apr!A193)</f>
        <v/>
      </c>
      <c r="B193" s="31" t="str">
        <f>IF(Apr!B193="","",Apr!B193)</f>
        <v/>
      </c>
      <c r="C193" s="31" t="str">
        <f>IF(Apr!C193="","",Apr!C193)</f>
        <v/>
      </c>
      <c r="D193" s="32" t="str">
        <f>IF(Apr!D193="","",Apr!D193)</f>
        <v/>
      </c>
      <c r="E193" s="32" t="str">
        <f>IF(Apr!C193="","",Dec!I193)</f>
        <v/>
      </c>
      <c r="F193" s="32"/>
      <c r="G193" s="33" t="str">
        <f>IF(Apr!C193="","",E193+F193)</f>
        <v/>
      </c>
      <c r="H193" s="32"/>
      <c r="I193" s="35" t="str">
        <f>IF(Apr!C193="","",G193-H193)</f>
        <v/>
      </c>
    </row>
    <row r="194" spans="1:9" s="4" customFormat="1" ht="16.5" customHeight="1" x14ac:dyDescent="0.2">
      <c r="A194" s="114" t="str">
        <f>IF(Apr!A194="","",Apr!A194)</f>
        <v/>
      </c>
      <c r="B194" s="119" t="str">
        <f>IF(Apr!B194="","",Apr!B194)</f>
        <v/>
      </c>
      <c r="C194" s="115" t="str">
        <f>IF(Apr!C194="","",Apr!C194)</f>
        <v/>
      </c>
      <c r="D194" s="115" t="str">
        <f>IF(Apr!D194="","",Apr!D194)</f>
        <v/>
      </c>
      <c r="E194" s="114" t="str">
        <f>IF(Apr!C194="","",Dec!I194)</f>
        <v/>
      </c>
      <c r="F194" s="116"/>
      <c r="G194" s="118" t="str">
        <f>IF(Apr!C194="","",E194+F194)</f>
        <v/>
      </c>
      <c r="H194" s="116"/>
      <c r="I194" s="118" t="str">
        <f>IF(Apr!C194="","",G194-H194)</f>
        <v/>
      </c>
    </row>
    <row r="195" spans="1:9" s="4" customFormat="1" ht="16.5" customHeight="1" x14ac:dyDescent="0.2">
      <c r="A195" s="24" t="str">
        <f>IF(Apr!A195="","",Apr!A195)</f>
        <v/>
      </c>
      <c r="B195" s="31" t="str">
        <f>IF(Apr!B195="","",Apr!B195)</f>
        <v/>
      </c>
      <c r="C195" s="31" t="str">
        <f>IF(Apr!C195="","",Apr!C195)</f>
        <v/>
      </c>
      <c r="D195" s="32" t="str">
        <f>IF(Apr!D195="","",Apr!D195)</f>
        <v/>
      </c>
      <c r="E195" s="32" t="str">
        <f>IF(Apr!C195="","",Dec!I195)</f>
        <v/>
      </c>
      <c r="F195" s="32"/>
      <c r="G195" s="33" t="str">
        <f>IF(Apr!C195="","",E195+F195)</f>
        <v/>
      </c>
      <c r="H195" s="32"/>
      <c r="I195" s="35" t="str">
        <f>IF(Apr!C195="","",G195-H195)</f>
        <v/>
      </c>
    </row>
    <row r="196" spans="1:9" s="4" customFormat="1" ht="16.5" customHeight="1" x14ac:dyDescent="0.2">
      <c r="A196" s="24" t="str">
        <f>IF(Apr!A196="","",Apr!A196)</f>
        <v/>
      </c>
      <c r="B196" s="31" t="str">
        <f>IF(Apr!B196="","",Apr!B196)</f>
        <v/>
      </c>
      <c r="C196" s="31" t="str">
        <f>IF(Apr!C196="","",Apr!C196)</f>
        <v/>
      </c>
      <c r="D196" s="32" t="str">
        <f>IF(Apr!D196="","",Apr!D196)</f>
        <v/>
      </c>
      <c r="E196" s="32" t="str">
        <f>IF(Apr!C196="","",Dec!I196)</f>
        <v/>
      </c>
      <c r="F196" s="32"/>
      <c r="G196" s="33" t="str">
        <f>IF(Apr!C196="","",E196+F196)</f>
        <v/>
      </c>
      <c r="H196" s="32"/>
      <c r="I196" s="35" t="str">
        <f>IF(Apr!C196="","",G196-H196)</f>
        <v/>
      </c>
    </row>
    <row r="197" spans="1:9" s="4" customFormat="1" ht="16.5" customHeight="1" x14ac:dyDescent="0.2">
      <c r="A197" s="24" t="str">
        <f>IF(Apr!A197="","",Apr!A197)</f>
        <v/>
      </c>
      <c r="B197" s="31" t="str">
        <f>IF(Apr!B197="","",Apr!B197)</f>
        <v/>
      </c>
      <c r="C197" s="31" t="str">
        <f>IF(Apr!C197="","",Apr!C197)</f>
        <v/>
      </c>
      <c r="D197" s="32" t="str">
        <f>IF(Apr!D197="","",Apr!D197)</f>
        <v/>
      </c>
      <c r="E197" s="32" t="str">
        <f>IF(Apr!C197="","",Dec!I197)</f>
        <v/>
      </c>
      <c r="F197" s="32"/>
      <c r="G197" s="33" t="str">
        <f>IF(Apr!C197="","",E197+F197)</f>
        <v/>
      </c>
      <c r="H197" s="32"/>
      <c r="I197" s="35" t="str">
        <f>IF(Apr!C197="","",G197-H197)</f>
        <v/>
      </c>
    </row>
    <row r="198" spans="1:9" s="4" customFormat="1" ht="16.5" customHeight="1" x14ac:dyDescent="0.2">
      <c r="A198" s="24" t="str">
        <f>IF(Apr!A198="","",Apr!A198)</f>
        <v/>
      </c>
      <c r="B198" s="31" t="str">
        <f>IF(Apr!B198="","",Apr!B198)</f>
        <v/>
      </c>
      <c r="C198" s="31" t="str">
        <f>IF(Apr!C198="","",Apr!C198)</f>
        <v/>
      </c>
      <c r="D198" s="32" t="str">
        <f>IF(Apr!D198="","",Apr!D198)</f>
        <v/>
      </c>
      <c r="E198" s="32" t="str">
        <f>IF(Apr!C198="","",Dec!I198)</f>
        <v/>
      </c>
      <c r="F198" s="32"/>
      <c r="G198" s="33" t="str">
        <f>IF(Apr!C198="","",E198+F198)</f>
        <v/>
      </c>
      <c r="H198" s="32"/>
      <c r="I198" s="35" t="str">
        <f>IF(Apr!C198="","",G198-H198)</f>
        <v/>
      </c>
    </row>
    <row r="199" spans="1:9" s="4" customFormat="1" ht="16.5" customHeight="1" x14ac:dyDescent="0.2">
      <c r="A199" s="24" t="str">
        <f>IF(Apr!A199="","",Apr!A199)</f>
        <v/>
      </c>
      <c r="B199" s="31" t="str">
        <f>IF(Apr!B199="","",Apr!B199)</f>
        <v/>
      </c>
      <c r="C199" s="31" t="str">
        <f>IF(Apr!C199="","",Apr!C199)</f>
        <v/>
      </c>
      <c r="D199" s="32" t="str">
        <f>IF(Apr!D199="","",Apr!D199)</f>
        <v/>
      </c>
      <c r="E199" s="32" t="str">
        <f>IF(Apr!C199="","",Dec!I199)</f>
        <v/>
      </c>
      <c r="F199" s="32"/>
      <c r="G199" s="33" t="str">
        <f>IF(Apr!C199="","",E199+F199)</f>
        <v/>
      </c>
      <c r="H199" s="32"/>
      <c r="I199" s="35" t="str">
        <f>IF(Apr!C199="","",G199-H199)</f>
        <v/>
      </c>
    </row>
    <row r="200" spans="1:9" s="4" customFormat="1" ht="16.5" customHeight="1" x14ac:dyDescent="0.2">
      <c r="A200" s="24" t="str">
        <f>IF(Apr!A200="","",Apr!A200)</f>
        <v/>
      </c>
      <c r="B200" s="31" t="str">
        <f>IF(Apr!B200="","",Apr!B200)</f>
        <v/>
      </c>
      <c r="C200" s="31" t="str">
        <f>IF(Apr!C200="","",Apr!C200)</f>
        <v/>
      </c>
      <c r="D200" s="32" t="str">
        <f>IF(Apr!D200="","",Apr!D200)</f>
        <v/>
      </c>
      <c r="E200" s="32" t="str">
        <f>IF(Apr!C200="","",Dec!I200)</f>
        <v/>
      </c>
      <c r="F200" s="32"/>
      <c r="G200" s="33" t="str">
        <f>IF(Apr!C200="","",E200+F200)</f>
        <v/>
      </c>
      <c r="H200" s="32"/>
      <c r="I200" s="35" t="str">
        <f>IF(Apr!C200="","",G200-H200)</f>
        <v/>
      </c>
    </row>
    <row r="201" spans="1:9" s="4" customFormat="1" ht="16.5" customHeight="1" x14ac:dyDescent="0.2">
      <c r="A201" s="24" t="str">
        <f>IF(Apr!A201="","",Apr!A201)</f>
        <v/>
      </c>
      <c r="B201" s="31" t="str">
        <f>IF(Apr!B201="","",Apr!B201)</f>
        <v/>
      </c>
      <c r="C201" s="31" t="str">
        <f>IF(Apr!C201="","",Apr!C201)</f>
        <v/>
      </c>
      <c r="D201" s="32" t="str">
        <f>IF(Apr!D201="","",Apr!D201)</f>
        <v/>
      </c>
      <c r="E201" s="32" t="str">
        <f>IF(Apr!C201="","",Dec!I201)</f>
        <v/>
      </c>
      <c r="F201" s="32"/>
      <c r="G201" s="33" t="str">
        <f>IF(Apr!C201="","",E201+F201)</f>
        <v/>
      </c>
      <c r="H201" s="32"/>
      <c r="I201" s="35" t="str">
        <f>IF(Apr!C201="","",G201-H201)</f>
        <v/>
      </c>
    </row>
    <row r="202" spans="1:9" s="4" customFormat="1" ht="16.5" customHeight="1" x14ac:dyDescent="0.2">
      <c r="A202" s="24" t="str">
        <f>IF(Apr!A202="","",Apr!A202)</f>
        <v/>
      </c>
      <c r="B202" s="31" t="str">
        <f>IF(Apr!B202="","",Apr!B202)</f>
        <v/>
      </c>
      <c r="C202" s="31" t="str">
        <f>IF(Apr!C202="","",Apr!C202)</f>
        <v/>
      </c>
      <c r="D202" s="32" t="str">
        <f>IF(Apr!D202="","",Apr!D202)</f>
        <v/>
      </c>
      <c r="E202" s="32" t="str">
        <f>IF(Apr!C202="","",Dec!I202)</f>
        <v/>
      </c>
      <c r="F202" s="32"/>
      <c r="G202" s="33" t="str">
        <f>IF(Apr!C202="","",E202+F202)</f>
        <v/>
      </c>
      <c r="H202" s="32"/>
      <c r="I202" s="35" t="str">
        <f>IF(Apr!C202="","",G202-H202)</f>
        <v/>
      </c>
    </row>
    <row r="203" spans="1:9" s="4" customFormat="1" ht="16.5" customHeight="1" x14ac:dyDescent="0.2">
      <c r="A203" s="24" t="str">
        <f>IF(Apr!A203="","",Apr!A203)</f>
        <v/>
      </c>
      <c r="B203" s="31" t="str">
        <f>IF(Apr!B203="","",Apr!B203)</f>
        <v/>
      </c>
      <c r="C203" s="31" t="str">
        <f>IF(Apr!C203="","",Apr!C203)</f>
        <v/>
      </c>
      <c r="D203" s="32" t="str">
        <f>IF(Apr!D203="","",Apr!D203)</f>
        <v/>
      </c>
      <c r="E203" s="32" t="str">
        <f>IF(Apr!C203="","",Dec!I203)</f>
        <v/>
      </c>
      <c r="F203" s="32"/>
      <c r="G203" s="33" t="str">
        <f>IF(Apr!C203="","",E203+F203)</f>
        <v/>
      </c>
      <c r="H203" s="32"/>
      <c r="I203" s="35" t="str">
        <f>IF(Apr!C203="","",G203-H203)</f>
        <v/>
      </c>
    </row>
    <row r="204" spans="1:9" s="4" customFormat="1" ht="16.5" customHeight="1" x14ac:dyDescent="0.2">
      <c r="A204" s="114" t="str">
        <f>IF(Apr!A204="","",Apr!A204)</f>
        <v/>
      </c>
      <c r="B204" s="119" t="str">
        <f>IF(Apr!B204="","",Apr!B204)</f>
        <v/>
      </c>
      <c r="C204" s="115" t="str">
        <f>IF(Apr!C204="","",Apr!C204)</f>
        <v/>
      </c>
      <c r="D204" s="115" t="str">
        <f>IF(Apr!D204="","",Apr!D204)</f>
        <v/>
      </c>
      <c r="E204" s="114" t="str">
        <f>IF(Apr!C204="","",Dec!I204)</f>
        <v/>
      </c>
      <c r="F204" s="116"/>
      <c r="G204" s="118" t="str">
        <f>IF(Apr!C204="","",E204+F204)</f>
        <v/>
      </c>
      <c r="H204" s="116"/>
      <c r="I204" s="118" t="str">
        <f>IF(Apr!C204="","",G204-H204)</f>
        <v/>
      </c>
    </row>
    <row r="205" spans="1:9" s="4" customFormat="1" ht="16.5" customHeight="1" x14ac:dyDescent="0.2">
      <c r="A205" s="24" t="str">
        <f>IF(Apr!A205="","",Apr!A205)</f>
        <v/>
      </c>
      <c r="B205" s="31" t="str">
        <f>IF(Apr!B205="","",Apr!B205)</f>
        <v/>
      </c>
      <c r="C205" s="31" t="str">
        <f>IF(Apr!C205="","",Apr!C205)</f>
        <v/>
      </c>
      <c r="D205" s="32" t="str">
        <f>IF(Apr!D205="","",Apr!D205)</f>
        <v/>
      </c>
      <c r="E205" s="32" t="str">
        <f>IF(Apr!C205="","",Dec!I205)</f>
        <v/>
      </c>
      <c r="F205" s="32"/>
      <c r="G205" s="33" t="str">
        <f>IF(Apr!C205="","",E205+F205)</f>
        <v/>
      </c>
      <c r="H205" s="32"/>
      <c r="I205" s="35" t="str">
        <f>IF(Apr!C205="","",G205-H205)</f>
        <v/>
      </c>
    </row>
    <row r="206" spans="1:9" s="4" customFormat="1" ht="16.5" customHeight="1" thickBot="1" x14ac:dyDescent="0.25">
      <c r="A206" s="39" t="str">
        <f>IF(Apr!A206="","",Apr!A206)</f>
        <v/>
      </c>
      <c r="B206" s="39" t="str">
        <f>IF(Apr!B206="","",Apr!B206)</f>
        <v/>
      </c>
      <c r="C206" s="39" t="str">
        <f>IF(Apr!C206="","",Apr!C206)</f>
        <v/>
      </c>
      <c r="D206" s="39" t="str">
        <f>IF(Apr!D206="","",Apr!D206)</f>
        <v/>
      </c>
      <c r="E206" s="44" t="str">
        <f>IF(Apr!C206="","",Dec!I206)</f>
        <v/>
      </c>
      <c r="F206" s="42"/>
      <c r="G206" s="41" t="str">
        <f>IF(Apr!C206="","",E206+F206)</f>
        <v/>
      </c>
      <c r="H206" s="42"/>
      <c r="I206" s="41" t="str">
        <f>IF(Apr!C206="","",G206-H206)</f>
        <v/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hidden="1" x14ac:dyDescent="0.2"/>
    <row r="219" spans="1:9" ht="12.75" hidden="1" x14ac:dyDescent="0.2"/>
    <row r="220" spans="1:9" ht="12.75" hidden="1" x14ac:dyDescent="0.2"/>
    <row r="221" spans="1:9" ht="12.75" hidden="1" x14ac:dyDescent="0.2"/>
    <row r="222" spans="1:9" ht="12.75" hidden="1" x14ac:dyDescent="0.2"/>
    <row r="223" spans="1:9" ht="12.75" hidden="1" x14ac:dyDescent="0.2"/>
    <row r="224" spans="1:9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136" priority="112" operator="lessThan">
      <formula>0</formula>
    </cfRule>
  </conditionalFormatting>
  <conditionalFormatting sqref="I6:I23 I25:I33 I35:I43 I45:I53 I55:I63 I65:I73 I75:I83 I85:I93 I95:I103 I105:I113 I115:I123 I125:I133 I135:I143 I145:I153 I155:I163 I165:I173 I175:I183 I185:I190">
    <cfRule type="cellIs" dxfId="135" priority="111" operator="lessThan">
      <formula>0</formula>
    </cfRule>
  </conditionalFormatting>
  <conditionalFormatting sqref="I206">
    <cfRule type="cellIs" dxfId="134" priority="109" operator="lessThan">
      <formula>0</formula>
    </cfRule>
  </conditionalFormatting>
  <conditionalFormatting sqref="I191:I193 I195:I203 I205">
    <cfRule type="cellIs" dxfId="130" priority="39" operator="lessThan">
      <formula>0</formula>
    </cfRule>
  </conditionalFormatting>
  <conditionalFormatting sqref="I24">
    <cfRule type="cellIs" dxfId="129" priority="38" operator="lessThan">
      <formula>0</formula>
    </cfRule>
  </conditionalFormatting>
  <conditionalFormatting sqref="I34">
    <cfRule type="cellIs" dxfId="127" priority="36" operator="lessThan">
      <formula>0</formula>
    </cfRule>
  </conditionalFormatting>
  <conditionalFormatting sqref="I44">
    <cfRule type="cellIs" dxfId="125" priority="34" operator="lessThan">
      <formula>0</formula>
    </cfRule>
  </conditionalFormatting>
  <conditionalFormatting sqref="I54">
    <cfRule type="cellIs" dxfId="123" priority="32" operator="lessThan">
      <formula>0</formula>
    </cfRule>
  </conditionalFormatting>
  <conditionalFormatting sqref="I64">
    <cfRule type="cellIs" dxfId="121" priority="30" operator="lessThan">
      <formula>0</formula>
    </cfRule>
  </conditionalFormatting>
  <conditionalFormatting sqref="I74">
    <cfRule type="cellIs" dxfId="119" priority="28" operator="lessThan">
      <formula>0</formula>
    </cfRule>
  </conditionalFormatting>
  <conditionalFormatting sqref="I84">
    <cfRule type="cellIs" dxfId="117" priority="26" operator="lessThan">
      <formula>0</formula>
    </cfRule>
  </conditionalFormatting>
  <conditionalFormatting sqref="I94">
    <cfRule type="cellIs" dxfId="115" priority="24" operator="lessThan">
      <formula>0</formula>
    </cfRule>
  </conditionalFormatting>
  <conditionalFormatting sqref="I104">
    <cfRule type="cellIs" dxfId="113" priority="22" operator="lessThan">
      <formula>0</formula>
    </cfRule>
  </conditionalFormatting>
  <conditionalFormatting sqref="I114">
    <cfRule type="cellIs" dxfId="111" priority="20" operator="lessThan">
      <formula>0</formula>
    </cfRule>
  </conditionalFormatting>
  <conditionalFormatting sqref="I124">
    <cfRule type="cellIs" dxfId="109" priority="18" operator="lessThan">
      <formula>0</formula>
    </cfRule>
  </conditionalFormatting>
  <conditionalFormatting sqref="I134">
    <cfRule type="cellIs" dxfId="107" priority="16" operator="lessThan">
      <formula>0</formula>
    </cfRule>
  </conditionalFormatting>
  <conditionalFormatting sqref="I144">
    <cfRule type="cellIs" dxfId="105" priority="14" operator="lessThan">
      <formula>0</formula>
    </cfRule>
  </conditionalFormatting>
  <conditionalFormatting sqref="I154">
    <cfRule type="cellIs" dxfId="103" priority="12" operator="lessThan">
      <formula>0</formula>
    </cfRule>
  </conditionalFormatting>
  <conditionalFormatting sqref="I164">
    <cfRule type="cellIs" dxfId="101" priority="10" operator="lessThan">
      <formula>0</formula>
    </cfRule>
  </conditionalFormatting>
  <conditionalFormatting sqref="I174">
    <cfRule type="cellIs" dxfId="99" priority="8" operator="lessThan">
      <formula>0</formula>
    </cfRule>
  </conditionalFormatting>
  <conditionalFormatting sqref="I184">
    <cfRule type="cellIs" dxfId="97" priority="6" operator="lessThan">
      <formula>0</formula>
    </cfRule>
  </conditionalFormatting>
  <conditionalFormatting sqref="I194">
    <cfRule type="cellIs" dxfId="95" priority="4" operator="lessThan">
      <formula>0</formula>
    </cfRule>
  </conditionalFormatting>
  <conditionalFormatting sqref="I204">
    <cfRule type="cellIs" dxfId="93" priority="2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ignoredErrors>
    <ignoredError sqref="D192:D205 D191 E191:E206" unlockedFormula="1"/>
    <ignoredError sqref="G96:I102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topLeftCell="C1" workbookViewId="0">
      <selection activeCell="F5" sqref="F5"/>
    </sheetView>
  </sheetViews>
  <sheetFormatPr defaultColWidth="0" defaultRowHeight="0" customHeight="1" zeroHeight="1" x14ac:dyDescent="0.2"/>
  <cols>
    <col min="1" max="1" width="4.2851562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tr">
        <f>Apr!A1</f>
        <v>Receipts and Stock Position of Medicines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H2" s="47" t="s">
        <v>474</v>
      </c>
      <c r="I2" s="135">
        <f>Home!L26</f>
        <v>42401</v>
      </c>
    </row>
    <row r="3" spans="1:9" ht="9.75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43" t="s">
        <v>332</v>
      </c>
      <c r="B4" s="43" t="s">
        <v>2</v>
      </c>
      <c r="C4" s="43" t="s">
        <v>3</v>
      </c>
      <c r="D4" s="43" t="s">
        <v>338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s="4" customFormat="1" ht="16.5" customHeight="1" thickTop="1" x14ac:dyDescent="0.2">
      <c r="A5" s="18">
        <f>Apr!A5</f>
        <v>1</v>
      </c>
      <c r="B5" s="19" t="str">
        <f>Apr!B5</f>
        <v>A3</v>
      </c>
      <c r="C5" s="19" t="str">
        <f>Apr!C5</f>
        <v>Rabies Veterinary Vaccine Inactivated IP</v>
      </c>
      <c r="D5" s="19" t="str">
        <f>Apr!D5</f>
        <v>Single Dose</v>
      </c>
      <c r="E5" s="18">
        <f>Jan!I5</f>
        <v>0</v>
      </c>
      <c r="F5" s="20"/>
      <c r="G5" s="21">
        <f>E5+F5</f>
        <v>0</v>
      </c>
      <c r="H5" s="20"/>
      <c r="I5" s="21">
        <f t="shared" ref="I5" si="0">G5-H5</f>
        <v>0</v>
      </c>
    </row>
    <row r="6" spans="1:9" s="4" customFormat="1" ht="16.5" customHeight="1" x14ac:dyDescent="0.2">
      <c r="A6" s="22">
        <f>Apr!A6</f>
        <v>2</v>
      </c>
      <c r="B6" s="23" t="str">
        <f>Apr!B6</f>
        <v>D4</v>
      </c>
      <c r="C6" s="24" t="str">
        <f>Apr!C6</f>
        <v>Boric Acid IP</v>
      </c>
      <c r="D6" s="24" t="str">
        <f>Apr!D6</f>
        <v>500 gms</v>
      </c>
      <c r="E6" s="22">
        <f>Jan!I6</f>
        <v>0</v>
      </c>
      <c r="F6" s="25"/>
      <c r="G6" s="26">
        <f>E6+F6</f>
        <v>0</v>
      </c>
      <c r="H6" s="25"/>
      <c r="I6" s="26">
        <f t="shared" ref="I6" si="1">G6-H6</f>
        <v>0</v>
      </c>
    </row>
    <row r="7" spans="1:9" s="4" customFormat="1" ht="16.5" customHeight="1" x14ac:dyDescent="0.2">
      <c r="A7" s="22">
        <f>Apr!A7</f>
        <v>3</v>
      </c>
      <c r="B7" s="23" t="str">
        <f>Apr!B7</f>
        <v>D5</v>
      </c>
      <c r="C7" s="24" t="str">
        <f>Apr!C7</f>
        <v>Chirrhatta Powder</v>
      </c>
      <c r="D7" s="24" t="str">
        <f>Apr!D7</f>
        <v>1 kg</v>
      </c>
      <c r="E7" s="22">
        <f>Jan!I7</f>
        <v>0</v>
      </c>
      <c r="F7" s="28"/>
      <c r="G7" s="26">
        <f t="shared" ref="G7:G70" si="2">E7+F7</f>
        <v>0</v>
      </c>
      <c r="H7" s="28"/>
      <c r="I7" s="26">
        <f t="shared" ref="I7:I70" si="3">G7-H7</f>
        <v>0</v>
      </c>
    </row>
    <row r="8" spans="1:9" s="4" customFormat="1" ht="16.5" customHeight="1" x14ac:dyDescent="0.2">
      <c r="A8" s="22">
        <f>Apr!A8</f>
        <v>4</v>
      </c>
      <c r="B8" s="23" t="str">
        <f>Apr!B8</f>
        <v>D8</v>
      </c>
      <c r="C8" s="24" t="str">
        <f>Apr!C8</f>
        <v>Light Kaolin IP</v>
      </c>
      <c r="D8" s="24" t="str">
        <f>Apr!D8</f>
        <v>1 kg</v>
      </c>
      <c r="E8" s="22">
        <f>Jan!I8</f>
        <v>0</v>
      </c>
      <c r="F8" s="29"/>
      <c r="G8" s="26">
        <f t="shared" si="2"/>
        <v>0</v>
      </c>
      <c r="H8" s="29"/>
      <c r="I8" s="26">
        <f t="shared" si="3"/>
        <v>0</v>
      </c>
    </row>
    <row r="9" spans="1:9" s="4" customFormat="1" ht="16.5" customHeight="1" x14ac:dyDescent="0.2">
      <c r="A9" s="22">
        <f>Apr!A9</f>
        <v>5</v>
      </c>
      <c r="B9" s="23" t="str">
        <f>Apr!B9</f>
        <v>D11</v>
      </c>
      <c r="C9" s="24" t="str">
        <f>Apr!C9</f>
        <v>Pichorhiza Powder IP</v>
      </c>
      <c r="D9" s="24" t="str">
        <f>Apr!D9</f>
        <v>1 kg</v>
      </c>
      <c r="E9" s="22">
        <f>Jan!I9</f>
        <v>0</v>
      </c>
      <c r="F9" s="28"/>
      <c r="G9" s="26">
        <f t="shared" si="2"/>
        <v>0</v>
      </c>
      <c r="H9" s="28"/>
      <c r="I9" s="26">
        <f t="shared" si="3"/>
        <v>0</v>
      </c>
    </row>
    <row r="10" spans="1:9" s="4" customFormat="1" ht="16.5" customHeight="1" x14ac:dyDescent="0.2">
      <c r="A10" s="22">
        <f>Apr!A10</f>
        <v>6</v>
      </c>
      <c r="B10" s="23" t="str">
        <f>Apr!B10</f>
        <v>D12</v>
      </c>
      <c r="C10" s="24" t="str">
        <f>Apr!C10</f>
        <v>Potassium Permanganate IP</v>
      </c>
      <c r="D10" s="24" t="str">
        <f>Apr!D10</f>
        <v>500 gms</v>
      </c>
      <c r="E10" s="22">
        <f>Jan!I10</f>
        <v>0</v>
      </c>
      <c r="F10" s="29"/>
      <c r="G10" s="26">
        <f t="shared" si="2"/>
        <v>0</v>
      </c>
      <c r="H10" s="29"/>
      <c r="I10" s="26">
        <f t="shared" si="3"/>
        <v>0</v>
      </c>
    </row>
    <row r="11" spans="1:9" s="4" customFormat="1" ht="16.5" customHeight="1" x14ac:dyDescent="0.2">
      <c r="A11" s="22">
        <f>Apr!A11</f>
        <v>7</v>
      </c>
      <c r="B11" s="23" t="str">
        <f>Apr!B11</f>
        <v>D13</v>
      </c>
      <c r="C11" s="24" t="str">
        <f>Apr!C11</f>
        <v>Sodium Bicarbonate IP</v>
      </c>
      <c r="D11" s="24" t="str">
        <f>Apr!D11</f>
        <v>500 gms</v>
      </c>
      <c r="E11" s="22">
        <f>Jan!I11</f>
        <v>0</v>
      </c>
      <c r="F11" s="28"/>
      <c r="G11" s="26">
        <f t="shared" si="2"/>
        <v>0</v>
      </c>
      <c r="H11" s="28"/>
      <c r="I11" s="26">
        <f t="shared" si="3"/>
        <v>0</v>
      </c>
    </row>
    <row r="12" spans="1:9" s="4" customFormat="1" ht="16.5" customHeight="1" x14ac:dyDescent="0.2">
      <c r="A12" s="22">
        <f>Apr!A12</f>
        <v>8</v>
      </c>
      <c r="B12" s="23" t="str">
        <f>Apr!B12</f>
        <v>D15</v>
      </c>
      <c r="C12" s="24" t="str">
        <f>Apr!C12</f>
        <v>Formaldehyde IP</v>
      </c>
      <c r="D12" s="24" t="str">
        <f>Apr!D12</f>
        <v>1 Ltr</v>
      </c>
      <c r="E12" s="22">
        <f>Jan!I12</f>
        <v>0</v>
      </c>
      <c r="F12" s="29"/>
      <c r="G12" s="26">
        <f t="shared" si="2"/>
        <v>0</v>
      </c>
      <c r="H12" s="29"/>
      <c r="I12" s="26">
        <f t="shared" si="3"/>
        <v>0</v>
      </c>
    </row>
    <row r="13" spans="1:9" s="4" customFormat="1" ht="16.5" customHeight="1" x14ac:dyDescent="0.2">
      <c r="A13" s="22">
        <f>Apr!A13</f>
        <v>9</v>
      </c>
      <c r="B13" s="23" t="str">
        <f>Apr!B13</f>
        <v>D17</v>
      </c>
      <c r="C13" s="24" t="str">
        <f>Apr!C13</f>
        <v>Glycerin IP</v>
      </c>
      <c r="D13" s="24" t="str">
        <f>Apr!D13</f>
        <v>500 gms</v>
      </c>
      <c r="E13" s="22">
        <f>Jan!I13</f>
        <v>0</v>
      </c>
      <c r="F13" s="28"/>
      <c r="G13" s="26">
        <f t="shared" si="2"/>
        <v>0</v>
      </c>
      <c r="H13" s="28"/>
      <c r="I13" s="26">
        <f t="shared" si="3"/>
        <v>0</v>
      </c>
    </row>
    <row r="14" spans="1:9" s="4" customFormat="1" ht="16.5" customHeight="1" x14ac:dyDescent="0.2">
      <c r="A14" s="114">
        <f>Apr!A14</f>
        <v>10</v>
      </c>
      <c r="B14" s="119" t="str">
        <f>Apr!B14</f>
        <v>D18</v>
      </c>
      <c r="C14" s="115" t="str">
        <f>Apr!C14</f>
        <v>Liquid Paraffin IP</v>
      </c>
      <c r="D14" s="115" t="str">
        <f>Apr!D14</f>
        <v>1 Ltr</v>
      </c>
      <c r="E14" s="114">
        <f>Jan!I14</f>
        <v>0</v>
      </c>
      <c r="F14" s="122"/>
      <c r="G14" s="118">
        <f t="shared" si="2"/>
        <v>0</v>
      </c>
      <c r="H14" s="122"/>
      <c r="I14" s="118">
        <f t="shared" si="3"/>
        <v>0</v>
      </c>
    </row>
    <row r="15" spans="1:9" s="4" customFormat="1" ht="16.5" customHeight="1" x14ac:dyDescent="0.2">
      <c r="A15" s="22">
        <f>Apr!A15</f>
        <v>11</v>
      </c>
      <c r="B15" s="23" t="str">
        <f>Apr!B15</f>
        <v>D19</v>
      </c>
      <c r="C15" s="24" t="str">
        <f>Apr!C15</f>
        <v>Tincture Iodine IP 66</v>
      </c>
      <c r="D15" s="24" t="str">
        <f>Apr!D15</f>
        <v>500 ml</v>
      </c>
      <c r="E15" s="22">
        <f>Jan!I15</f>
        <v>0</v>
      </c>
      <c r="F15" s="29"/>
      <c r="G15" s="26">
        <f t="shared" si="2"/>
        <v>0</v>
      </c>
      <c r="H15" s="29"/>
      <c r="I15" s="26">
        <f t="shared" si="3"/>
        <v>0</v>
      </c>
    </row>
    <row r="16" spans="1:9" s="4" customFormat="1" ht="16.5" customHeight="1" x14ac:dyDescent="0.2">
      <c r="A16" s="22">
        <f>Apr!A16</f>
        <v>12</v>
      </c>
      <c r="B16" s="23" t="str">
        <f>Apr!B16</f>
        <v>D20</v>
      </c>
      <c r="C16" s="24" t="str">
        <f>Apr!C16</f>
        <v>Compound Benzoin Tincture IP</v>
      </c>
      <c r="D16" s="24" t="str">
        <f>Apr!D16</f>
        <v>500 ml</v>
      </c>
      <c r="E16" s="22">
        <f>Jan!I16</f>
        <v>0</v>
      </c>
      <c r="F16" s="32"/>
      <c r="G16" s="26">
        <f t="shared" si="2"/>
        <v>0</v>
      </c>
      <c r="H16" s="32"/>
      <c r="I16" s="26">
        <f t="shared" si="3"/>
        <v>0</v>
      </c>
    </row>
    <row r="17" spans="1:9" s="4" customFormat="1" ht="16.5" customHeight="1" x14ac:dyDescent="0.2">
      <c r="A17" s="22">
        <f>Apr!A17</f>
        <v>13</v>
      </c>
      <c r="B17" s="23" t="str">
        <f>Apr!B17</f>
        <v>D21</v>
      </c>
      <c r="C17" s="24" t="str">
        <f>Apr!C17</f>
        <v>Povidone Iodine 5% Solution IP</v>
      </c>
      <c r="D17" s="24" t="str">
        <f>Apr!D17</f>
        <v>500 ml Bottle</v>
      </c>
      <c r="E17" s="22">
        <f>Jan!I17</f>
        <v>0</v>
      </c>
      <c r="F17" s="125"/>
      <c r="G17" s="26">
        <f t="shared" si="2"/>
        <v>0</v>
      </c>
      <c r="H17" s="125"/>
      <c r="I17" s="26">
        <f t="shared" si="3"/>
        <v>0</v>
      </c>
    </row>
    <row r="18" spans="1:9" s="4" customFormat="1" ht="16.5" customHeight="1" x14ac:dyDescent="0.2">
      <c r="A18" s="22">
        <f>Apr!A18</f>
        <v>14</v>
      </c>
      <c r="B18" s="23" t="str">
        <f>Apr!B18</f>
        <v>D22</v>
      </c>
      <c r="C18" s="24" t="str">
        <f>Apr!C18</f>
        <v>Povidone Iodine Ointment USP</v>
      </c>
      <c r="D18" s="24" t="str">
        <f>Apr!D18</f>
        <v>500 gms</v>
      </c>
      <c r="E18" s="22">
        <f>Jan!I18</f>
        <v>0</v>
      </c>
      <c r="F18" s="25"/>
      <c r="G18" s="26">
        <f t="shared" si="2"/>
        <v>0</v>
      </c>
      <c r="H18" s="25"/>
      <c r="I18" s="26">
        <f t="shared" si="3"/>
        <v>0</v>
      </c>
    </row>
    <row r="19" spans="1:9" s="4" customFormat="1" ht="16.5" customHeight="1" x14ac:dyDescent="0.2">
      <c r="A19" s="22">
        <f>Apr!A19</f>
        <v>15</v>
      </c>
      <c r="B19" s="23" t="str">
        <f>Apr!B19</f>
        <v>D23</v>
      </c>
      <c r="C19" s="24" t="str">
        <f>Apr!C19</f>
        <v>White Soft Paraffin IP</v>
      </c>
      <c r="D19" s="24" t="str">
        <f>Apr!D19</f>
        <v>1 kg</v>
      </c>
      <c r="E19" s="22">
        <f>Jan!I19</f>
        <v>0</v>
      </c>
      <c r="F19" s="37"/>
      <c r="G19" s="26">
        <f t="shared" si="2"/>
        <v>0</v>
      </c>
      <c r="H19" s="37"/>
      <c r="I19" s="26">
        <f t="shared" si="3"/>
        <v>0</v>
      </c>
    </row>
    <row r="20" spans="1:9" s="4" customFormat="1" ht="16.5" customHeight="1" x14ac:dyDescent="0.2">
      <c r="A20" s="22">
        <f>Apr!A20</f>
        <v>16</v>
      </c>
      <c r="B20" s="23" t="str">
        <f>Apr!B20</f>
        <v>D25</v>
      </c>
      <c r="C20" s="24" t="str">
        <f>Apr!C20</f>
        <v>Tincture Cardamum Compound IP 66</v>
      </c>
      <c r="D20" s="24" t="str">
        <f>Apr!D20</f>
        <v>500 ml</v>
      </c>
      <c r="E20" s="22">
        <f>Jan!I20</f>
        <v>0</v>
      </c>
      <c r="F20" s="37"/>
      <c r="G20" s="26">
        <f t="shared" si="2"/>
        <v>0</v>
      </c>
      <c r="H20" s="37"/>
      <c r="I20" s="26">
        <f t="shared" si="3"/>
        <v>0</v>
      </c>
    </row>
    <row r="21" spans="1:9" s="4" customFormat="1" ht="16.5" customHeight="1" x14ac:dyDescent="0.2">
      <c r="A21" s="22">
        <f>Apr!A21</f>
        <v>17</v>
      </c>
      <c r="B21" s="23" t="str">
        <f>Apr!B21</f>
        <v>D26</v>
      </c>
      <c r="C21" s="24" t="str">
        <f>Apr!C21</f>
        <v>Oil Of Turpentine BP</v>
      </c>
      <c r="D21" s="24" t="str">
        <f>Apr!D21</f>
        <v>500 ml</v>
      </c>
      <c r="E21" s="22">
        <f>Jan!I21</f>
        <v>0</v>
      </c>
      <c r="F21" s="29"/>
      <c r="G21" s="26">
        <f t="shared" si="2"/>
        <v>0</v>
      </c>
      <c r="H21" s="29"/>
      <c r="I21" s="26">
        <f t="shared" si="3"/>
        <v>0</v>
      </c>
    </row>
    <row r="22" spans="1:9" s="4" customFormat="1" ht="16.5" customHeight="1" x14ac:dyDescent="0.2">
      <c r="A22" s="22">
        <f>Apr!A22</f>
        <v>18</v>
      </c>
      <c r="B22" s="23" t="str">
        <f>Apr!B22</f>
        <v>D28</v>
      </c>
      <c r="C22" s="24" t="str">
        <f>Apr!C22</f>
        <v>Silica In Dimethicone Suspension BP</v>
      </c>
      <c r="D22" s="24" t="str">
        <f>Apr!D22</f>
        <v>500 ml</v>
      </c>
      <c r="E22" s="22">
        <f>Jan!I22</f>
        <v>0</v>
      </c>
      <c r="F22" s="29"/>
      <c r="G22" s="26">
        <f t="shared" si="2"/>
        <v>0</v>
      </c>
      <c r="H22" s="29"/>
      <c r="I22" s="26">
        <f t="shared" si="3"/>
        <v>0</v>
      </c>
    </row>
    <row r="23" spans="1:9" s="4" customFormat="1" ht="16.5" customHeight="1" x14ac:dyDescent="0.2">
      <c r="A23" s="22">
        <f>Apr!A23</f>
        <v>19</v>
      </c>
      <c r="B23" s="23" t="str">
        <f>Apr!B23</f>
        <v>D29</v>
      </c>
      <c r="C23" s="24" t="str">
        <f>Apr!C23</f>
        <v>B.Complex Oral Liquid (Veterinary)</v>
      </c>
      <c r="D23" s="24" t="str">
        <f>Apr!D23</f>
        <v>1 Ltr</v>
      </c>
      <c r="E23" s="22">
        <f>Jan!I23</f>
        <v>0</v>
      </c>
      <c r="F23" s="29"/>
      <c r="G23" s="26">
        <f t="shared" si="2"/>
        <v>0</v>
      </c>
      <c r="H23" s="29"/>
      <c r="I23" s="26">
        <f t="shared" si="3"/>
        <v>0</v>
      </c>
    </row>
    <row r="24" spans="1:9" s="4" customFormat="1" ht="16.5" customHeight="1" x14ac:dyDescent="0.2">
      <c r="A24" s="114">
        <f>Apr!A24</f>
        <v>20</v>
      </c>
      <c r="B24" s="119" t="str">
        <f>Apr!B24</f>
        <v>D31</v>
      </c>
      <c r="C24" s="115" t="str">
        <f>Apr!C24</f>
        <v>Mineral Supplement Tab</v>
      </c>
      <c r="D24" s="115" t="str">
        <f>Apr!D24</f>
        <v>100 Tabs</v>
      </c>
      <c r="E24" s="114">
        <f>Jan!I24</f>
        <v>0</v>
      </c>
      <c r="F24" s="116"/>
      <c r="G24" s="118">
        <f t="shared" si="2"/>
        <v>0</v>
      </c>
      <c r="H24" s="116"/>
      <c r="I24" s="118">
        <f t="shared" si="3"/>
        <v>0</v>
      </c>
    </row>
    <row r="25" spans="1:9" s="4" customFormat="1" ht="16.5" customHeight="1" x14ac:dyDescent="0.2">
      <c r="A25" s="22">
        <f>Apr!A25</f>
        <v>21</v>
      </c>
      <c r="B25" s="23" t="str">
        <f>Apr!B25</f>
        <v>D33</v>
      </c>
      <c r="C25" s="24" t="str">
        <f>Apr!C25</f>
        <v>Sulfadimidine Tablet BP Vet</v>
      </c>
      <c r="D25" s="24" t="str">
        <f>Apr!D25</f>
        <v>50 Tabs</v>
      </c>
      <c r="E25" s="22">
        <f>Jan!I25</f>
        <v>0</v>
      </c>
      <c r="F25" s="29"/>
      <c r="G25" s="26">
        <f t="shared" si="2"/>
        <v>0</v>
      </c>
      <c r="H25" s="29"/>
      <c r="I25" s="26">
        <f t="shared" si="3"/>
        <v>0</v>
      </c>
    </row>
    <row r="26" spans="1:9" s="4" customFormat="1" ht="16.5" customHeight="1" x14ac:dyDescent="0.2">
      <c r="A26" s="22">
        <f>Apr!A26</f>
        <v>22</v>
      </c>
      <c r="B26" s="23" t="str">
        <f>Apr!B26</f>
        <v>D36</v>
      </c>
      <c r="C26" s="24" t="str">
        <f>Apr!C26</f>
        <v>Sulphadiazine And Trimethoprim</v>
      </c>
      <c r="D26" s="24" t="str">
        <f>Apr!D26</f>
        <v>250 gms</v>
      </c>
      <c r="E26" s="22">
        <f>Jan!I26</f>
        <v>0</v>
      </c>
      <c r="F26" s="29"/>
      <c r="G26" s="26">
        <f t="shared" si="2"/>
        <v>0</v>
      </c>
      <c r="H26" s="29"/>
      <c r="I26" s="26">
        <f t="shared" si="3"/>
        <v>0</v>
      </c>
    </row>
    <row r="27" spans="1:9" s="4" customFormat="1" ht="16.5" customHeight="1" x14ac:dyDescent="0.2">
      <c r="A27" s="22">
        <f>Apr!A27</f>
        <v>23</v>
      </c>
      <c r="B27" s="23" t="str">
        <f>Apr!B27</f>
        <v>D38</v>
      </c>
      <c r="C27" s="24" t="str">
        <f>Apr!C27</f>
        <v>Nitro Pessary</v>
      </c>
      <c r="D27" s="24" t="str">
        <f>Apr!D27</f>
        <v>10 Pessaries</v>
      </c>
      <c r="E27" s="22">
        <f>Jan!I27</f>
        <v>0</v>
      </c>
      <c r="F27" s="29"/>
      <c r="G27" s="26">
        <f t="shared" si="2"/>
        <v>0</v>
      </c>
      <c r="H27" s="29"/>
      <c r="I27" s="26">
        <f t="shared" si="3"/>
        <v>0</v>
      </c>
    </row>
    <row r="28" spans="1:9" s="4" customFormat="1" ht="16.5" customHeight="1" x14ac:dyDescent="0.2">
      <c r="A28" s="22">
        <f>Apr!A28</f>
        <v>24</v>
      </c>
      <c r="B28" s="23" t="str">
        <f>Apr!B28</f>
        <v>D40</v>
      </c>
      <c r="C28" s="24" t="str">
        <f>Apr!C28</f>
        <v>Anti-Diarrhoeal Bolus</v>
      </c>
      <c r="D28" s="24" t="str">
        <f>Apr!D28</f>
        <v>20 Bolus</v>
      </c>
      <c r="E28" s="22">
        <f>Jan!I28</f>
        <v>0</v>
      </c>
      <c r="F28" s="29"/>
      <c r="G28" s="26">
        <f t="shared" si="2"/>
        <v>0</v>
      </c>
      <c r="H28" s="29"/>
      <c r="I28" s="26">
        <f t="shared" si="3"/>
        <v>0</v>
      </c>
    </row>
    <row r="29" spans="1:9" s="4" customFormat="1" ht="16.5" customHeight="1" x14ac:dyDescent="0.2">
      <c r="A29" s="22">
        <f>Apr!A29</f>
        <v>25</v>
      </c>
      <c r="B29" s="23" t="str">
        <f>Apr!B29</f>
        <v>D41</v>
      </c>
      <c r="C29" s="24" t="str">
        <f>Apr!C29</f>
        <v>Anti-Coccidial Powder</v>
      </c>
      <c r="D29" s="24" t="str">
        <f>Apr!D29</f>
        <v>100 gms</v>
      </c>
      <c r="E29" s="22">
        <f>Jan!I29</f>
        <v>0</v>
      </c>
      <c r="F29" s="29"/>
      <c r="G29" s="26">
        <f t="shared" si="2"/>
        <v>0</v>
      </c>
      <c r="H29" s="29"/>
      <c r="I29" s="26">
        <f t="shared" si="3"/>
        <v>0</v>
      </c>
    </row>
    <row r="30" spans="1:9" s="4" customFormat="1" ht="16.5" customHeight="1" x14ac:dyDescent="0.2">
      <c r="A30" s="22">
        <f>Apr!A30</f>
        <v>26</v>
      </c>
      <c r="B30" s="23" t="str">
        <f>Apr!B30</f>
        <v>D44</v>
      </c>
      <c r="C30" s="24" t="str">
        <f>Apr!C30</f>
        <v>Oxytetracycline Tab</v>
      </c>
      <c r="D30" s="24" t="str">
        <f>Apr!D30</f>
        <v>4 Tabs</v>
      </c>
      <c r="E30" s="22">
        <f>Jan!I30</f>
        <v>0</v>
      </c>
      <c r="F30" s="29"/>
      <c r="G30" s="26">
        <f t="shared" si="2"/>
        <v>0</v>
      </c>
      <c r="H30" s="29"/>
      <c r="I30" s="26">
        <f t="shared" si="3"/>
        <v>0</v>
      </c>
    </row>
    <row r="31" spans="1:9" s="4" customFormat="1" ht="16.5" customHeight="1" x14ac:dyDescent="0.2">
      <c r="A31" s="22">
        <f>Apr!A31</f>
        <v>27</v>
      </c>
      <c r="B31" s="23" t="str">
        <f>Apr!B31</f>
        <v>D45</v>
      </c>
      <c r="C31" s="24" t="str">
        <f>Apr!C31</f>
        <v>Tetracycline Bolus</v>
      </c>
      <c r="D31" s="24" t="str">
        <f>Apr!D31</f>
        <v>4 Bolus</v>
      </c>
      <c r="E31" s="22">
        <f>Jan!I31</f>
        <v>0</v>
      </c>
      <c r="F31" s="29"/>
      <c r="G31" s="26">
        <f t="shared" si="2"/>
        <v>0</v>
      </c>
      <c r="H31" s="29"/>
      <c r="I31" s="26">
        <f t="shared" si="3"/>
        <v>0</v>
      </c>
    </row>
    <row r="32" spans="1:9" s="4" customFormat="1" ht="16.5" customHeight="1" x14ac:dyDescent="0.2">
      <c r="A32" s="22">
        <f>Apr!A32</f>
        <v>28</v>
      </c>
      <c r="B32" s="23" t="str">
        <f>Apr!B32</f>
        <v>D46</v>
      </c>
      <c r="C32" s="24" t="str">
        <f>Apr!C32</f>
        <v>Oxytetracycline Solution (Topical Use)</v>
      </c>
      <c r="D32" s="24" t="str">
        <f>Apr!D32</f>
        <v>60 ml</v>
      </c>
      <c r="E32" s="22">
        <f>Jan!I32</f>
        <v>0</v>
      </c>
      <c r="F32" s="29"/>
      <c r="G32" s="26">
        <f t="shared" si="2"/>
        <v>0</v>
      </c>
      <c r="H32" s="29"/>
      <c r="I32" s="26">
        <f t="shared" si="3"/>
        <v>0</v>
      </c>
    </row>
    <row r="33" spans="1:9" s="4" customFormat="1" ht="16.5" customHeight="1" x14ac:dyDescent="0.2">
      <c r="A33" s="22">
        <f>Apr!A33</f>
        <v>29</v>
      </c>
      <c r="B33" s="23" t="str">
        <f>Apr!B33</f>
        <v>D47</v>
      </c>
      <c r="C33" s="24" t="str">
        <f>Apr!C33</f>
        <v>Albendazole Powder IP</v>
      </c>
      <c r="D33" s="24" t="str">
        <f>Apr!D33</f>
        <v>50 gms</v>
      </c>
      <c r="E33" s="22">
        <f>Jan!I33</f>
        <v>0</v>
      </c>
      <c r="F33" s="29"/>
      <c r="G33" s="26">
        <f t="shared" si="2"/>
        <v>0</v>
      </c>
      <c r="H33" s="29"/>
      <c r="I33" s="26">
        <f t="shared" si="3"/>
        <v>0</v>
      </c>
    </row>
    <row r="34" spans="1:9" s="4" customFormat="1" ht="16.5" customHeight="1" x14ac:dyDescent="0.2">
      <c r="A34" s="114">
        <f>Apr!A34</f>
        <v>30</v>
      </c>
      <c r="B34" s="119" t="str">
        <f>Apr!B34</f>
        <v>D48</v>
      </c>
      <c r="C34" s="115" t="str">
        <f>Apr!C34</f>
        <v>Fenbendazole Powder BP</v>
      </c>
      <c r="D34" s="115" t="str">
        <f>Apr!D34</f>
        <v>120 gms</v>
      </c>
      <c r="E34" s="114">
        <f>Jan!I34</f>
        <v>0</v>
      </c>
      <c r="F34" s="116"/>
      <c r="G34" s="118">
        <f t="shared" si="2"/>
        <v>0</v>
      </c>
      <c r="H34" s="116"/>
      <c r="I34" s="118">
        <f t="shared" si="3"/>
        <v>0</v>
      </c>
    </row>
    <row r="35" spans="1:9" s="4" customFormat="1" ht="16.5" customHeight="1" x14ac:dyDescent="0.2">
      <c r="A35" s="22">
        <f>Apr!A35</f>
        <v>31</v>
      </c>
      <c r="B35" s="23" t="str">
        <f>Apr!B35</f>
        <v>D49</v>
      </c>
      <c r="C35" s="24" t="str">
        <f>Apr!C35</f>
        <v>Levamisole Powder</v>
      </c>
      <c r="D35" s="24" t="str">
        <f>Apr!D35</f>
        <v>100 gms</v>
      </c>
      <c r="E35" s="22">
        <f>Jan!I35</f>
        <v>0</v>
      </c>
      <c r="F35" s="29"/>
      <c r="G35" s="26">
        <f t="shared" si="2"/>
        <v>0</v>
      </c>
      <c r="H35" s="29"/>
      <c r="I35" s="26">
        <f t="shared" si="3"/>
        <v>0</v>
      </c>
    </row>
    <row r="36" spans="1:9" s="4" customFormat="1" ht="16.5" customHeight="1" x14ac:dyDescent="0.2">
      <c r="A36" s="22">
        <f>Apr!A36</f>
        <v>32</v>
      </c>
      <c r="B36" s="23" t="str">
        <f>Apr!B36</f>
        <v>D54</v>
      </c>
      <c r="C36" s="24" t="str">
        <f>Apr!C36</f>
        <v>Albendazole Suspension USP</v>
      </c>
      <c r="D36" s="24" t="str">
        <f>Apr!D36</f>
        <v>1 Ltr</v>
      </c>
      <c r="E36" s="22">
        <f>Jan!I36</f>
        <v>0</v>
      </c>
      <c r="F36" s="29"/>
      <c r="G36" s="26">
        <f t="shared" si="2"/>
        <v>0</v>
      </c>
      <c r="H36" s="29"/>
      <c r="I36" s="26">
        <f t="shared" si="3"/>
        <v>0</v>
      </c>
    </row>
    <row r="37" spans="1:9" s="4" customFormat="1" ht="16.5" customHeight="1" x14ac:dyDescent="0.2">
      <c r="A37" s="22">
        <f>Apr!A37</f>
        <v>33</v>
      </c>
      <c r="B37" s="23" t="str">
        <f>Apr!B37</f>
        <v>D55</v>
      </c>
      <c r="C37" s="24" t="str">
        <f>Apr!C37</f>
        <v>Fenbendazole Suspension BP</v>
      </c>
      <c r="D37" s="24" t="str">
        <f>Apr!D37</f>
        <v>1 Ltr</v>
      </c>
      <c r="E37" s="22">
        <f>Jan!I37</f>
        <v>0</v>
      </c>
      <c r="F37" s="29"/>
      <c r="G37" s="26">
        <f t="shared" si="2"/>
        <v>0</v>
      </c>
      <c r="H37" s="29"/>
      <c r="I37" s="26">
        <f t="shared" si="3"/>
        <v>0</v>
      </c>
    </row>
    <row r="38" spans="1:9" s="4" customFormat="1" ht="16.5" customHeight="1" x14ac:dyDescent="0.2">
      <c r="A38" s="22">
        <f>Apr!A38</f>
        <v>34</v>
      </c>
      <c r="B38" s="23" t="str">
        <f>Apr!B38</f>
        <v>D58</v>
      </c>
      <c r="C38" s="24" t="str">
        <f>Apr!C38</f>
        <v>Oxyclozanide Oral Suspension IP Vet</v>
      </c>
      <c r="D38" s="24" t="str">
        <f>Apr!D38</f>
        <v>1 Ltr</v>
      </c>
      <c r="E38" s="22">
        <f>Jan!I38</f>
        <v>0</v>
      </c>
      <c r="F38" s="29"/>
      <c r="G38" s="26">
        <f t="shared" si="2"/>
        <v>0</v>
      </c>
      <c r="H38" s="29"/>
      <c r="I38" s="26">
        <f t="shared" si="3"/>
        <v>0</v>
      </c>
    </row>
    <row r="39" spans="1:9" s="4" customFormat="1" ht="16.5" customHeight="1" x14ac:dyDescent="0.2">
      <c r="A39" s="22">
        <f>Apr!A39</f>
        <v>35</v>
      </c>
      <c r="B39" s="23" t="str">
        <f>Apr!B39</f>
        <v>D60</v>
      </c>
      <c r="C39" s="24" t="str">
        <f>Apr!C39</f>
        <v>Piperazine Citrate Syrup IP</v>
      </c>
      <c r="D39" s="24" t="str">
        <f>Apr!D39</f>
        <v>1 Ltr</v>
      </c>
      <c r="E39" s="22">
        <f>Jan!I39</f>
        <v>0</v>
      </c>
      <c r="F39" s="29"/>
      <c r="G39" s="26">
        <f t="shared" si="2"/>
        <v>0</v>
      </c>
      <c r="H39" s="29"/>
      <c r="I39" s="26">
        <f t="shared" si="3"/>
        <v>0</v>
      </c>
    </row>
    <row r="40" spans="1:9" s="4" customFormat="1" ht="16.5" customHeight="1" x14ac:dyDescent="0.2">
      <c r="A40" s="22">
        <f>Apr!A40</f>
        <v>36</v>
      </c>
      <c r="B40" s="23" t="str">
        <f>Apr!B40</f>
        <v>D62</v>
      </c>
      <c r="C40" s="24" t="str">
        <f>Apr!C40</f>
        <v>Disinfectants</v>
      </c>
      <c r="D40" s="24" t="str">
        <f>Apr!D40</f>
        <v>1 Ltr</v>
      </c>
      <c r="E40" s="22">
        <f>Jan!I40</f>
        <v>0</v>
      </c>
      <c r="F40" s="29"/>
      <c r="G40" s="26">
        <f t="shared" si="2"/>
        <v>0</v>
      </c>
      <c r="H40" s="29"/>
      <c r="I40" s="26">
        <f t="shared" si="3"/>
        <v>0</v>
      </c>
    </row>
    <row r="41" spans="1:9" s="4" customFormat="1" ht="16.5" customHeight="1" x14ac:dyDescent="0.2">
      <c r="A41" s="22">
        <f>Apr!A41</f>
        <v>37</v>
      </c>
      <c r="B41" s="23" t="str">
        <f>Apr!B41</f>
        <v>D64</v>
      </c>
      <c r="C41" s="24" t="str">
        <f>Apr!C41</f>
        <v>Cetrimide Cream BP</v>
      </c>
      <c r="D41" s="24" t="str">
        <f>Apr!D41</f>
        <v>500 gms</v>
      </c>
      <c r="E41" s="22">
        <f>Jan!I41</f>
        <v>0</v>
      </c>
      <c r="F41" s="29"/>
      <c r="G41" s="26">
        <f t="shared" si="2"/>
        <v>0</v>
      </c>
      <c r="H41" s="29"/>
      <c r="I41" s="26">
        <f t="shared" si="3"/>
        <v>0</v>
      </c>
    </row>
    <row r="42" spans="1:9" s="4" customFormat="1" ht="16.5" customHeight="1" x14ac:dyDescent="0.2">
      <c r="A42" s="22">
        <f>Apr!A42</f>
        <v>38</v>
      </c>
      <c r="B42" s="23" t="str">
        <f>Apr!B42</f>
        <v>D65</v>
      </c>
      <c r="C42" s="24" t="str">
        <f>Apr!C42</f>
        <v>Antiseptic Cream</v>
      </c>
      <c r="D42" s="24" t="str">
        <f>Apr!D42</f>
        <v>100 gms</v>
      </c>
      <c r="E42" s="22">
        <f>Jan!I42</f>
        <v>0</v>
      </c>
      <c r="F42" s="29"/>
      <c r="G42" s="26">
        <f t="shared" si="2"/>
        <v>0</v>
      </c>
      <c r="H42" s="29"/>
      <c r="I42" s="26">
        <f t="shared" si="3"/>
        <v>0</v>
      </c>
    </row>
    <row r="43" spans="1:9" s="4" customFormat="1" ht="16.5" customHeight="1" x14ac:dyDescent="0.2">
      <c r="A43" s="22">
        <f>Apr!A43</f>
        <v>39</v>
      </c>
      <c r="B43" s="23" t="str">
        <f>Apr!B43</f>
        <v>D66</v>
      </c>
      <c r="C43" s="24" t="str">
        <f>Apr!C43</f>
        <v>Skin Ointment</v>
      </c>
      <c r="D43" s="24" t="str">
        <f>Apr!D43</f>
        <v>20 gms Tube</v>
      </c>
      <c r="E43" s="22">
        <f>Jan!I43</f>
        <v>0</v>
      </c>
      <c r="F43" s="29"/>
      <c r="G43" s="26">
        <f t="shared" si="2"/>
        <v>0</v>
      </c>
      <c r="H43" s="29"/>
      <c r="I43" s="26">
        <f t="shared" si="3"/>
        <v>0</v>
      </c>
    </row>
    <row r="44" spans="1:9" s="4" customFormat="1" ht="16.5" customHeight="1" x14ac:dyDescent="0.2">
      <c r="A44" s="114">
        <f>Apr!A44</f>
        <v>40</v>
      </c>
      <c r="B44" s="119" t="str">
        <f>Apr!B44</f>
        <v>D67</v>
      </c>
      <c r="C44" s="115" t="str">
        <f>Apr!C44</f>
        <v>Gentamicin Ointment BP</v>
      </c>
      <c r="D44" s="115" t="str">
        <f>Apr!D44</f>
        <v>50 gms Tube</v>
      </c>
      <c r="E44" s="114">
        <f>Jan!I44</f>
        <v>0</v>
      </c>
      <c r="F44" s="116"/>
      <c r="G44" s="118">
        <f t="shared" si="2"/>
        <v>0</v>
      </c>
      <c r="H44" s="116"/>
      <c r="I44" s="118">
        <f t="shared" si="3"/>
        <v>0</v>
      </c>
    </row>
    <row r="45" spans="1:9" s="4" customFormat="1" ht="16.5" customHeight="1" x14ac:dyDescent="0.2">
      <c r="A45" s="22">
        <f>Apr!A45</f>
        <v>41</v>
      </c>
      <c r="B45" s="23" t="str">
        <f>Apr!B45</f>
        <v>D72</v>
      </c>
      <c r="C45" s="24" t="str">
        <f>Apr!C45</f>
        <v>Analgin Inj</v>
      </c>
      <c r="D45" s="24" t="str">
        <f>Apr!D45</f>
        <v>30 ml Vial</v>
      </c>
      <c r="E45" s="22">
        <f>Jan!I45</f>
        <v>0</v>
      </c>
      <c r="F45" s="29"/>
      <c r="G45" s="26">
        <f t="shared" si="2"/>
        <v>0</v>
      </c>
      <c r="H45" s="29"/>
      <c r="I45" s="26">
        <f t="shared" si="3"/>
        <v>0</v>
      </c>
    </row>
    <row r="46" spans="1:9" s="4" customFormat="1" ht="16.5" customHeight="1" x14ac:dyDescent="0.2">
      <c r="A46" s="22">
        <f>Apr!A46</f>
        <v>42</v>
      </c>
      <c r="B46" s="23" t="str">
        <f>Apr!B46</f>
        <v>D73</v>
      </c>
      <c r="C46" s="24" t="str">
        <f>Apr!C46</f>
        <v>Analgin With Paracetamol Inj</v>
      </c>
      <c r="D46" s="24" t="str">
        <f>Apr!D46</f>
        <v>30 ml Vial</v>
      </c>
      <c r="E46" s="22">
        <f>Jan!I46</f>
        <v>0</v>
      </c>
      <c r="F46" s="29"/>
      <c r="G46" s="26">
        <f t="shared" si="2"/>
        <v>0</v>
      </c>
      <c r="H46" s="29"/>
      <c r="I46" s="26">
        <f t="shared" si="3"/>
        <v>0</v>
      </c>
    </row>
    <row r="47" spans="1:9" s="4" customFormat="1" ht="16.5" customHeight="1" x14ac:dyDescent="0.2">
      <c r="A47" s="22">
        <f>Apr!A47</f>
        <v>43</v>
      </c>
      <c r="B47" s="23" t="str">
        <f>Apr!B47</f>
        <v>D75</v>
      </c>
      <c r="C47" s="24" t="str">
        <f>Apr!C47</f>
        <v>Prednisolone Inj</v>
      </c>
      <c r="D47" s="24" t="str">
        <f>Apr!D47</f>
        <v>10 ml Vial</v>
      </c>
      <c r="E47" s="22">
        <f>Jan!I47</f>
        <v>0</v>
      </c>
      <c r="F47" s="29"/>
      <c r="G47" s="26">
        <f t="shared" si="2"/>
        <v>0</v>
      </c>
      <c r="H47" s="29"/>
      <c r="I47" s="26">
        <f t="shared" si="3"/>
        <v>0</v>
      </c>
    </row>
    <row r="48" spans="1:9" s="4" customFormat="1" ht="16.5" customHeight="1" x14ac:dyDescent="0.2">
      <c r="A48" s="22">
        <f>Apr!A48</f>
        <v>44</v>
      </c>
      <c r="B48" s="23" t="str">
        <f>Apr!B48</f>
        <v>D77</v>
      </c>
      <c r="C48" s="24" t="str">
        <f>Apr!C48</f>
        <v>Phenyl Butazone And Sodium Salicylate Inj</v>
      </c>
      <c r="D48" s="24" t="str">
        <f>Apr!D48</f>
        <v>30 ml Vial</v>
      </c>
      <c r="E48" s="22">
        <f>Jan!I48</f>
        <v>0</v>
      </c>
      <c r="F48" s="29"/>
      <c r="G48" s="26">
        <f t="shared" si="2"/>
        <v>0</v>
      </c>
      <c r="H48" s="29"/>
      <c r="I48" s="26">
        <f t="shared" si="3"/>
        <v>0</v>
      </c>
    </row>
    <row r="49" spans="1:9" s="4" customFormat="1" ht="16.5" customHeight="1" x14ac:dyDescent="0.2">
      <c r="A49" s="22">
        <f>Apr!A49</f>
        <v>45</v>
      </c>
      <c r="B49" s="23" t="str">
        <f>Apr!B49</f>
        <v>D78</v>
      </c>
      <c r="C49" s="24" t="str">
        <f>Apr!C49</f>
        <v>Sodium Salicylate With Sodium Iodide Inj</v>
      </c>
      <c r="D49" s="24" t="str">
        <f>Apr!D49</f>
        <v>10 ml Amp</v>
      </c>
      <c r="E49" s="22">
        <f>Jan!I49</f>
        <v>0</v>
      </c>
      <c r="F49" s="29"/>
      <c r="G49" s="26">
        <f t="shared" si="2"/>
        <v>0</v>
      </c>
      <c r="H49" s="29"/>
      <c r="I49" s="26">
        <f t="shared" si="3"/>
        <v>0</v>
      </c>
    </row>
    <row r="50" spans="1:9" s="4" customFormat="1" ht="16.5" customHeight="1" x14ac:dyDescent="0.2">
      <c r="A50" s="22">
        <f>Apr!A50</f>
        <v>46</v>
      </c>
      <c r="B50" s="23" t="str">
        <f>Apr!B50</f>
        <v>D79</v>
      </c>
      <c r="C50" s="24" t="str">
        <f>Apr!C50</f>
        <v>Amoxycillin And Cloxacillin Inj</v>
      </c>
      <c r="D50" s="24" t="str">
        <f>Apr!D50</f>
        <v>2 gm Vial</v>
      </c>
      <c r="E50" s="22">
        <f>Jan!I50</f>
        <v>0</v>
      </c>
      <c r="F50" s="29"/>
      <c r="G50" s="26">
        <f t="shared" si="2"/>
        <v>0</v>
      </c>
      <c r="H50" s="29"/>
      <c r="I50" s="26">
        <f t="shared" si="3"/>
        <v>0</v>
      </c>
    </row>
    <row r="51" spans="1:9" s="4" customFormat="1" ht="16.5" customHeight="1" x14ac:dyDescent="0.2">
      <c r="A51" s="22">
        <f>Apr!A51</f>
        <v>47</v>
      </c>
      <c r="B51" s="23" t="str">
        <f>Apr!B51</f>
        <v>D80</v>
      </c>
      <c r="C51" s="24" t="str">
        <f>Apr!C51</f>
        <v>Ampicillin And Cloxacillin Inj</v>
      </c>
      <c r="D51" s="24" t="str">
        <f>Apr!D51</f>
        <v>2 gm Vial</v>
      </c>
      <c r="E51" s="22">
        <f>Jan!I51</f>
        <v>0</v>
      </c>
      <c r="F51" s="29"/>
      <c r="G51" s="26">
        <f t="shared" si="2"/>
        <v>0</v>
      </c>
      <c r="H51" s="29"/>
      <c r="I51" s="26">
        <f t="shared" si="3"/>
        <v>0</v>
      </c>
    </row>
    <row r="52" spans="1:9" s="4" customFormat="1" ht="16.5" customHeight="1" x14ac:dyDescent="0.2">
      <c r="A52" s="22">
        <f>Apr!A52</f>
        <v>48</v>
      </c>
      <c r="B52" s="23" t="str">
        <f>Apr!B52</f>
        <v>D82</v>
      </c>
      <c r="C52" s="24" t="str">
        <f>Apr!C52</f>
        <v>Benzathine Penicillin Inj</v>
      </c>
      <c r="D52" s="24" t="str">
        <f>Apr!D52</f>
        <v>24 Lacs Vial</v>
      </c>
      <c r="E52" s="22">
        <f>Jan!I52</f>
        <v>0</v>
      </c>
      <c r="F52" s="29"/>
      <c r="G52" s="26">
        <f t="shared" si="2"/>
        <v>0</v>
      </c>
      <c r="H52" s="29"/>
      <c r="I52" s="26">
        <f t="shared" si="3"/>
        <v>0</v>
      </c>
    </row>
    <row r="53" spans="1:9" s="4" customFormat="1" ht="16.5" customHeight="1" x14ac:dyDescent="0.2">
      <c r="A53" s="22">
        <f>Apr!A53</f>
        <v>49</v>
      </c>
      <c r="B53" s="23" t="str">
        <f>Apr!B53</f>
        <v>D84</v>
      </c>
      <c r="C53" s="24" t="str">
        <f>Apr!C53</f>
        <v>Chloramphenicol Sodium Succinate Inj</v>
      </c>
      <c r="D53" s="24" t="str">
        <f>Apr!D53</f>
        <v>1 gm vial</v>
      </c>
      <c r="E53" s="22">
        <f>Jan!I53</f>
        <v>0</v>
      </c>
      <c r="F53" s="29"/>
      <c r="G53" s="26">
        <f t="shared" si="2"/>
        <v>0</v>
      </c>
      <c r="H53" s="29"/>
      <c r="I53" s="26">
        <f t="shared" si="3"/>
        <v>0</v>
      </c>
    </row>
    <row r="54" spans="1:9" s="4" customFormat="1" ht="16.5" customHeight="1" x14ac:dyDescent="0.2">
      <c r="A54" s="114">
        <f>Apr!A54</f>
        <v>50</v>
      </c>
      <c r="B54" s="119" t="str">
        <f>Apr!B54</f>
        <v>D85</v>
      </c>
      <c r="C54" s="115" t="str">
        <f>Apr!C54</f>
        <v>Enrofloxacin Inj</v>
      </c>
      <c r="D54" s="115" t="str">
        <f>Apr!D54</f>
        <v>15 ml Vial</v>
      </c>
      <c r="E54" s="114">
        <f>Jan!I54</f>
        <v>0</v>
      </c>
      <c r="F54" s="116"/>
      <c r="G54" s="118">
        <f t="shared" si="2"/>
        <v>0</v>
      </c>
      <c r="H54" s="116"/>
      <c r="I54" s="118">
        <f t="shared" si="3"/>
        <v>0</v>
      </c>
    </row>
    <row r="55" spans="1:9" s="4" customFormat="1" ht="16.5" customHeight="1" x14ac:dyDescent="0.2">
      <c r="A55" s="22">
        <f>Apr!A55</f>
        <v>51</v>
      </c>
      <c r="B55" s="23" t="str">
        <f>Apr!B55</f>
        <v>D86</v>
      </c>
      <c r="C55" s="24" t="str">
        <f>Apr!C55</f>
        <v>Fortified Procaine Penicillin Inj IP</v>
      </c>
      <c r="D55" s="24" t="str">
        <f>Apr!D55</f>
        <v>20 Lac Vial</v>
      </c>
      <c r="E55" s="22">
        <f>Jan!I55</f>
        <v>0</v>
      </c>
      <c r="F55" s="29"/>
      <c r="G55" s="26">
        <f t="shared" si="2"/>
        <v>0</v>
      </c>
      <c r="H55" s="29"/>
      <c r="I55" s="26">
        <f t="shared" si="3"/>
        <v>0</v>
      </c>
    </row>
    <row r="56" spans="1:9" s="4" customFormat="1" ht="16.5" customHeight="1" x14ac:dyDescent="0.2">
      <c r="A56" s="22">
        <f>Apr!A56</f>
        <v>52</v>
      </c>
      <c r="B56" s="23" t="str">
        <f>Apr!B56</f>
        <v>D88</v>
      </c>
      <c r="C56" s="24" t="str">
        <f>Apr!C56</f>
        <v>Gentamicin Inj IP</v>
      </c>
      <c r="D56" s="24" t="str">
        <f>Apr!D56</f>
        <v>30 ml Vial</v>
      </c>
      <c r="E56" s="22">
        <f>Jan!I56</f>
        <v>0</v>
      </c>
      <c r="F56" s="29"/>
      <c r="G56" s="26">
        <f t="shared" si="2"/>
        <v>0</v>
      </c>
      <c r="H56" s="29"/>
      <c r="I56" s="26">
        <f t="shared" si="3"/>
        <v>0</v>
      </c>
    </row>
    <row r="57" spans="1:9" s="4" customFormat="1" ht="16.5" customHeight="1" x14ac:dyDescent="0.2">
      <c r="A57" s="22">
        <f>Apr!A57</f>
        <v>53</v>
      </c>
      <c r="B57" s="23" t="str">
        <f>Apr!B57</f>
        <v>D92</v>
      </c>
      <c r="C57" s="24" t="str">
        <f>Apr!C57</f>
        <v>Inj Metronidaszole</v>
      </c>
      <c r="D57" s="24" t="str">
        <f>Apr!D57</f>
        <v>100 ml Bottle</v>
      </c>
      <c r="E57" s="22">
        <f>Jan!I57</f>
        <v>0</v>
      </c>
      <c r="F57" s="29"/>
      <c r="G57" s="26">
        <f t="shared" si="2"/>
        <v>0</v>
      </c>
      <c r="H57" s="29"/>
      <c r="I57" s="26">
        <f t="shared" si="3"/>
        <v>0</v>
      </c>
    </row>
    <row r="58" spans="1:9" s="4" customFormat="1" ht="16.5" customHeight="1" x14ac:dyDescent="0.2">
      <c r="A58" s="22">
        <f>Apr!A58</f>
        <v>54</v>
      </c>
      <c r="B58" s="23" t="str">
        <f>Apr!B58</f>
        <v>D93</v>
      </c>
      <c r="C58" s="24" t="str">
        <f>Apr!C58</f>
        <v>Inj Neomycin</v>
      </c>
      <c r="D58" s="24">
        <f>Apr!D58</f>
        <v>0</v>
      </c>
      <c r="E58" s="22">
        <f>Jan!I58</f>
        <v>0</v>
      </c>
      <c r="F58" s="29"/>
      <c r="G58" s="26">
        <f t="shared" si="2"/>
        <v>0</v>
      </c>
      <c r="H58" s="29"/>
      <c r="I58" s="26">
        <f t="shared" si="3"/>
        <v>0</v>
      </c>
    </row>
    <row r="59" spans="1:9" s="4" customFormat="1" ht="16.5" customHeight="1" x14ac:dyDescent="0.2">
      <c r="A59" s="22">
        <f>Apr!A59</f>
        <v>55</v>
      </c>
      <c r="B59" s="23" t="str">
        <f>Apr!B59</f>
        <v>D94</v>
      </c>
      <c r="C59" s="24" t="str">
        <f>Apr!C59</f>
        <v>Oxytetracycline Inj</v>
      </c>
      <c r="D59" s="24" t="str">
        <f>Apr!D59</f>
        <v>30 ml Vial</v>
      </c>
      <c r="E59" s="22">
        <f>Jan!I59</f>
        <v>0</v>
      </c>
      <c r="F59" s="29"/>
      <c r="G59" s="26">
        <f t="shared" si="2"/>
        <v>0</v>
      </c>
      <c r="H59" s="29"/>
      <c r="I59" s="26">
        <f t="shared" si="3"/>
        <v>0</v>
      </c>
    </row>
    <row r="60" spans="1:9" s="4" customFormat="1" ht="16.5" customHeight="1" x14ac:dyDescent="0.2">
      <c r="A60" s="22">
        <f>Apr!A60</f>
        <v>56</v>
      </c>
      <c r="B60" s="23" t="str">
        <f>Apr!B60</f>
        <v>D95</v>
      </c>
      <c r="C60" s="24" t="str">
        <f>Apr!C60</f>
        <v>Oxytetracycline (LA) Inj</v>
      </c>
      <c r="D60" s="24" t="str">
        <f>Apr!D60</f>
        <v>30 ml Vial</v>
      </c>
      <c r="E60" s="22">
        <f>Jan!I60</f>
        <v>0</v>
      </c>
      <c r="F60" s="29"/>
      <c r="G60" s="26">
        <f t="shared" si="2"/>
        <v>0</v>
      </c>
      <c r="H60" s="29"/>
      <c r="I60" s="26">
        <f t="shared" si="3"/>
        <v>0</v>
      </c>
    </row>
    <row r="61" spans="1:9" s="4" customFormat="1" ht="16.5" customHeight="1" x14ac:dyDescent="0.2">
      <c r="A61" s="22">
        <f>Apr!A61</f>
        <v>57</v>
      </c>
      <c r="B61" s="23" t="str">
        <f>Apr!B61</f>
        <v>D96</v>
      </c>
      <c r="C61" s="24" t="str">
        <f>Apr!C61</f>
        <v>Oxytetracycline HCl Inj IP (I/V And I/M)</v>
      </c>
      <c r="D61" s="24" t="str">
        <f>Apr!D61</f>
        <v>30 ml Vial</v>
      </c>
      <c r="E61" s="22">
        <f>Jan!I61</f>
        <v>0</v>
      </c>
      <c r="F61" s="29"/>
      <c r="G61" s="26">
        <f t="shared" si="2"/>
        <v>0</v>
      </c>
      <c r="H61" s="29"/>
      <c r="I61" s="26">
        <f t="shared" si="3"/>
        <v>0</v>
      </c>
    </row>
    <row r="62" spans="1:9" s="4" customFormat="1" ht="16.5" customHeight="1" x14ac:dyDescent="0.2">
      <c r="A62" s="22">
        <f>Apr!A62</f>
        <v>58</v>
      </c>
      <c r="B62" s="23" t="str">
        <f>Apr!B62</f>
        <v>D99</v>
      </c>
      <c r="C62" s="24" t="str">
        <f>Apr!C62</f>
        <v>Sulphadimidine Inj IP</v>
      </c>
      <c r="D62" s="24" t="str">
        <f>Apr!D62</f>
        <v>100 ml Bottle</v>
      </c>
      <c r="E62" s="22">
        <f>Jan!I62</f>
        <v>0</v>
      </c>
      <c r="F62" s="29"/>
      <c r="G62" s="26">
        <f t="shared" si="2"/>
        <v>0</v>
      </c>
      <c r="H62" s="29"/>
      <c r="I62" s="26">
        <f t="shared" si="3"/>
        <v>0</v>
      </c>
    </row>
    <row r="63" spans="1:9" s="4" customFormat="1" ht="16.5" customHeight="1" x14ac:dyDescent="0.2">
      <c r="A63" s="22">
        <f>Apr!A63</f>
        <v>59</v>
      </c>
      <c r="B63" s="23" t="str">
        <f>Apr!B63</f>
        <v>D100</v>
      </c>
      <c r="C63" s="24" t="str">
        <f>Apr!C63</f>
        <v>Sulphadoxine And Trimethoprim Inj BP Vet</v>
      </c>
      <c r="D63" s="24" t="str">
        <f>Apr!D63</f>
        <v>30 ml Vial</v>
      </c>
      <c r="E63" s="22">
        <f>Jan!I63</f>
        <v>0</v>
      </c>
      <c r="F63" s="29"/>
      <c r="G63" s="26">
        <f t="shared" si="2"/>
        <v>0</v>
      </c>
      <c r="H63" s="29"/>
      <c r="I63" s="26">
        <f t="shared" si="3"/>
        <v>0</v>
      </c>
    </row>
    <row r="64" spans="1:9" s="4" customFormat="1" ht="16.5" customHeight="1" x14ac:dyDescent="0.2">
      <c r="A64" s="114">
        <f>Apr!A64</f>
        <v>60</v>
      </c>
      <c r="B64" s="119" t="str">
        <f>Apr!B64</f>
        <v>D101</v>
      </c>
      <c r="C64" s="115" t="str">
        <f>Apr!C64</f>
        <v>Inj Sulphadiaprim</v>
      </c>
      <c r="D64" s="115" t="str">
        <f>Apr!D64</f>
        <v>30 ml Vial</v>
      </c>
      <c r="E64" s="114">
        <f>Jan!I64</f>
        <v>0</v>
      </c>
      <c r="F64" s="116"/>
      <c r="G64" s="118">
        <f t="shared" si="2"/>
        <v>0</v>
      </c>
      <c r="H64" s="116"/>
      <c r="I64" s="118">
        <f t="shared" si="3"/>
        <v>0</v>
      </c>
    </row>
    <row r="65" spans="1:9" s="4" customFormat="1" ht="16.5" customHeight="1" x14ac:dyDescent="0.2">
      <c r="A65" s="22">
        <f>Apr!A65</f>
        <v>61</v>
      </c>
      <c r="B65" s="23" t="str">
        <f>Apr!B65</f>
        <v>D102</v>
      </c>
      <c r="C65" s="24" t="str">
        <f>Apr!C65</f>
        <v>AntIProtozoal Inj</v>
      </c>
      <c r="D65" s="24" t="str">
        <f>Apr!D65</f>
        <v>22.5 Gm Bottle</v>
      </c>
      <c r="E65" s="22">
        <f>Jan!I65</f>
        <v>0</v>
      </c>
      <c r="F65" s="29"/>
      <c r="G65" s="26">
        <f t="shared" si="2"/>
        <v>0</v>
      </c>
      <c r="H65" s="29"/>
      <c r="I65" s="26">
        <f t="shared" si="3"/>
        <v>0</v>
      </c>
    </row>
    <row r="66" spans="1:9" s="4" customFormat="1" ht="16.5" customHeight="1" x14ac:dyDescent="0.2">
      <c r="A66" s="22">
        <f>Apr!A66</f>
        <v>62</v>
      </c>
      <c r="B66" s="23" t="str">
        <f>Apr!B66</f>
        <v>D104</v>
      </c>
      <c r="C66" s="24" t="str">
        <f>Apr!C66</f>
        <v>Ivermectin Inj</v>
      </c>
      <c r="D66" s="24" t="str">
        <f>Apr!D66</f>
        <v>7 ml Vial</v>
      </c>
      <c r="E66" s="22">
        <f>Jan!I66</f>
        <v>0</v>
      </c>
      <c r="F66" s="29"/>
      <c r="G66" s="26">
        <f t="shared" si="2"/>
        <v>0</v>
      </c>
      <c r="H66" s="29"/>
      <c r="I66" s="26">
        <f t="shared" si="3"/>
        <v>0</v>
      </c>
    </row>
    <row r="67" spans="1:9" s="4" customFormat="1" ht="16.5" customHeight="1" x14ac:dyDescent="0.2">
      <c r="A67" s="22">
        <f>Apr!A67</f>
        <v>63</v>
      </c>
      <c r="B67" s="23" t="str">
        <f>Apr!B67</f>
        <v>D106</v>
      </c>
      <c r="C67" s="24" t="str">
        <f>Apr!C67</f>
        <v>Lithium Antimony Thiomalate Inj</v>
      </c>
      <c r="D67" s="24">
        <f>Apr!D67</f>
        <v>0</v>
      </c>
      <c r="E67" s="22">
        <f>Jan!I67</f>
        <v>0</v>
      </c>
      <c r="F67" s="29"/>
      <c r="G67" s="26">
        <f t="shared" si="2"/>
        <v>0</v>
      </c>
      <c r="H67" s="29"/>
      <c r="I67" s="26">
        <f t="shared" si="3"/>
        <v>0</v>
      </c>
    </row>
    <row r="68" spans="1:9" s="4" customFormat="1" ht="16.5" customHeight="1" x14ac:dyDescent="0.2">
      <c r="A68" s="22">
        <f>Apr!A68</f>
        <v>64</v>
      </c>
      <c r="B68" s="23" t="str">
        <f>Apr!B68</f>
        <v>D107</v>
      </c>
      <c r="C68" s="24" t="str">
        <f>Apr!C68</f>
        <v>Buparvaquone Inj</v>
      </c>
      <c r="D68" s="24" t="str">
        <f>Apr!D68</f>
        <v>20 ml Vial</v>
      </c>
      <c r="E68" s="22">
        <f>Jan!I68</f>
        <v>0</v>
      </c>
      <c r="F68" s="29"/>
      <c r="G68" s="26">
        <f t="shared" si="2"/>
        <v>0</v>
      </c>
      <c r="H68" s="29"/>
      <c r="I68" s="26">
        <f t="shared" si="3"/>
        <v>0</v>
      </c>
    </row>
    <row r="69" spans="1:9" s="4" customFormat="1" ht="16.5" customHeight="1" x14ac:dyDescent="0.2">
      <c r="A69" s="22">
        <f>Apr!A69</f>
        <v>65</v>
      </c>
      <c r="B69" s="23" t="str">
        <f>Apr!B69</f>
        <v>D108</v>
      </c>
      <c r="C69" s="24" t="str">
        <f>Apr!C69</f>
        <v>Vitamin A Inj</v>
      </c>
      <c r="D69" s="24" t="str">
        <f>Apr!D69</f>
        <v>2 ml Amp</v>
      </c>
      <c r="E69" s="22">
        <f>Jan!I69</f>
        <v>0</v>
      </c>
      <c r="F69" s="29"/>
      <c r="G69" s="26">
        <f t="shared" si="2"/>
        <v>0</v>
      </c>
      <c r="H69" s="29"/>
      <c r="I69" s="26">
        <f t="shared" si="3"/>
        <v>0</v>
      </c>
    </row>
    <row r="70" spans="1:9" s="4" customFormat="1" ht="16.5" customHeight="1" x14ac:dyDescent="0.2">
      <c r="A70" s="22">
        <f>Apr!A70</f>
        <v>66</v>
      </c>
      <c r="B70" s="23" t="str">
        <f>Apr!B70</f>
        <v>D109</v>
      </c>
      <c r="C70" s="24" t="str">
        <f>Apr!C70</f>
        <v>Vitamin A D3 And E Inj</v>
      </c>
      <c r="D70" s="24" t="str">
        <f>Apr!D70</f>
        <v>10 ml Vial</v>
      </c>
      <c r="E70" s="22">
        <f>Jan!I70</f>
        <v>0</v>
      </c>
      <c r="F70" s="29"/>
      <c r="G70" s="26">
        <f t="shared" si="2"/>
        <v>0</v>
      </c>
      <c r="H70" s="29"/>
      <c r="I70" s="26">
        <f t="shared" si="3"/>
        <v>0</v>
      </c>
    </row>
    <row r="71" spans="1:9" s="4" customFormat="1" ht="16.5" customHeight="1" x14ac:dyDescent="0.2">
      <c r="A71" s="22">
        <f>Apr!A71</f>
        <v>67</v>
      </c>
      <c r="B71" s="23" t="str">
        <f>Apr!B71</f>
        <v>D110</v>
      </c>
      <c r="C71" s="24" t="str">
        <f>Apr!C71</f>
        <v>Multi Vitamin Inj</v>
      </c>
      <c r="D71" s="24" t="str">
        <f>Apr!D71</f>
        <v>30 ml Vial</v>
      </c>
      <c r="E71" s="22">
        <f>Jan!I71</f>
        <v>0</v>
      </c>
      <c r="F71" s="29"/>
      <c r="G71" s="26">
        <f t="shared" ref="G71:G134" si="4">E71+F71</f>
        <v>0</v>
      </c>
      <c r="H71" s="29"/>
      <c r="I71" s="26">
        <f t="shared" ref="I71:I134" si="5">G71-H71</f>
        <v>0</v>
      </c>
    </row>
    <row r="72" spans="1:9" s="4" customFormat="1" ht="16.5" customHeight="1" x14ac:dyDescent="0.2">
      <c r="A72" s="22">
        <f>Apr!A72</f>
        <v>68</v>
      </c>
      <c r="B72" s="23" t="str">
        <f>Apr!B72</f>
        <v>D111</v>
      </c>
      <c r="C72" s="24" t="str">
        <f>Apr!C72</f>
        <v>Calcium Vitamin B12 And Vitamin D3 Inj</v>
      </c>
      <c r="D72" s="24" t="str">
        <f>Apr!D72</f>
        <v>15 ml Vial</v>
      </c>
      <c r="E72" s="22">
        <f>Jan!I72</f>
        <v>0</v>
      </c>
      <c r="F72" s="29"/>
      <c r="G72" s="26">
        <f t="shared" si="4"/>
        <v>0</v>
      </c>
      <c r="H72" s="29"/>
      <c r="I72" s="26">
        <f t="shared" si="5"/>
        <v>0</v>
      </c>
    </row>
    <row r="73" spans="1:9" s="4" customFormat="1" ht="16.5" customHeight="1" x14ac:dyDescent="0.2">
      <c r="A73" s="22">
        <f>Apr!A73</f>
        <v>69</v>
      </c>
      <c r="B73" s="23" t="str">
        <f>Apr!B73</f>
        <v>D112</v>
      </c>
      <c r="C73" s="24" t="str">
        <f>Apr!C73</f>
        <v>B.Complex With Choline Inj</v>
      </c>
      <c r="D73" s="24" t="str">
        <f>Apr!D73</f>
        <v>30 ml Vial</v>
      </c>
      <c r="E73" s="22">
        <f>Jan!I73</f>
        <v>0</v>
      </c>
      <c r="F73" s="29"/>
      <c r="G73" s="26">
        <f t="shared" si="4"/>
        <v>0</v>
      </c>
      <c r="H73" s="29"/>
      <c r="I73" s="26">
        <f t="shared" si="5"/>
        <v>0</v>
      </c>
    </row>
    <row r="74" spans="1:9" s="4" customFormat="1" ht="16.5" customHeight="1" x14ac:dyDescent="0.2">
      <c r="A74" s="114">
        <f>Apr!A74</f>
        <v>70</v>
      </c>
      <c r="B74" s="119" t="str">
        <f>Apr!B74</f>
        <v>D113</v>
      </c>
      <c r="C74" s="115" t="str">
        <f>Apr!C74</f>
        <v>Phosphorous Inj</v>
      </c>
      <c r="D74" s="115" t="str">
        <f>Apr!D74</f>
        <v>30 ml Vial</v>
      </c>
      <c r="E74" s="114">
        <f>Jan!I74</f>
        <v>0</v>
      </c>
      <c r="F74" s="116"/>
      <c r="G74" s="118">
        <f t="shared" si="4"/>
        <v>0</v>
      </c>
      <c r="H74" s="116"/>
      <c r="I74" s="118">
        <f t="shared" si="5"/>
        <v>0</v>
      </c>
    </row>
    <row r="75" spans="1:9" s="4" customFormat="1" ht="16.5" customHeight="1" x14ac:dyDescent="0.2">
      <c r="A75" s="22">
        <f>Apr!A75</f>
        <v>71</v>
      </c>
      <c r="B75" s="23" t="str">
        <f>Apr!B75</f>
        <v>D114</v>
      </c>
      <c r="C75" s="24" t="str">
        <f>Apr!C75</f>
        <v>Phosphorous With B12 Inj</v>
      </c>
      <c r="D75" s="24" t="str">
        <f>Apr!D75</f>
        <v>30 ml Vial</v>
      </c>
      <c r="E75" s="22">
        <f>Jan!I75</f>
        <v>0</v>
      </c>
      <c r="F75" s="29"/>
      <c r="G75" s="26">
        <f t="shared" si="4"/>
        <v>0</v>
      </c>
      <c r="H75" s="29"/>
      <c r="I75" s="26">
        <f t="shared" si="5"/>
        <v>0</v>
      </c>
    </row>
    <row r="76" spans="1:9" s="4" customFormat="1" ht="16.5" customHeight="1" x14ac:dyDescent="0.2">
      <c r="A76" s="22">
        <f>Apr!A76</f>
        <v>72</v>
      </c>
      <c r="B76" s="23" t="str">
        <f>Apr!B76</f>
        <v>D116</v>
      </c>
      <c r="C76" s="24" t="str">
        <f>Apr!C76</f>
        <v>Chlorpheniramine Inj IP</v>
      </c>
      <c r="D76" s="24" t="str">
        <f>Apr!D76</f>
        <v>10 ml Vial</v>
      </c>
      <c r="E76" s="22">
        <f>Jan!I76</f>
        <v>0</v>
      </c>
      <c r="F76" s="29"/>
      <c r="G76" s="26">
        <f t="shared" si="4"/>
        <v>0</v>
      </c>
      <c r="H76" s="29"/>
      <c r="I76" s="26">
        <f t="shared" si="5"/>
        <v>0</v>
      </c>
    </row>
    <row r="77" spans="1:9" s="4" customFormat="1" ht="16.5" customHeight="1" x14ac:dyDescent="0.2">
      <c r="A77" s="22">
        <f>Apr!A77</f>
        <v>73</v>
      </c>
      <c r="B77" s="23" t="str">
        <f>Apr!B77</f>
        <v>D117</v>
      </c>
      <c r="C77" s="24" t="str">
        <f>Apr!C77</f>
        <v>Pheniramine Inj IP</v>
      </c>
      <c r="D77" s="24" t="str">
        <f>Apr!D77</f>
        <v>30 ml Vial</v>
      </c>
      <c r="E77" s="22">
        <f>Jan!I77</f>
        <v>0</v>
      </c>
      <c r="F77" s="29"/>
      <c r="G77" s="26">
        <f t="shared" si="4"/>
        <v>0</v>
      </c>
      <c r="H77" s="29"/>
      <c r="I77" s="26">
        <f t="shared" si="5"/>
        <v>0</v>
      </c>
    </row>
    <row r="78" spans="1:9" s="4" customFormat="1" ht="16.5" customHeight="1" x14ac:dyDescent="0.2">
      <c r="A78" s="22">
        <f>Apr!A78</f>
        <v>74</v>
      </c>
      <c r="B78" s="23" t="str">
        <f>Apr!B78</f>
        <v>D119</v>
      </c>
      <c r="C78" s="24" t="str">
        <f>Apr!C78</f>
        <v>Lignocaine Inj</v>
      </c>
      <c r="D78" s="24" t="str">
        <f>Apr!D78</f>
        <v>10 ml Vial</v>
      </c>
      <c r="E78" s="22">
        <f>Jan!I78</f>
        <v>0</v>
      </c>
      <c r="F78" s="29"/>
      <c r="G78" s="26">
        <f t="shared" si="4"/>
        <v>0</v>
      </c>
      <c r="H78" s="29"/>
      <c r="I78" s="26">
        <f t="shared" si="5"/>
        <v>0</v>
      </c>
    </row>
    <row r="79" spans="1:9" s="4" customFormat="1" ht="16.5" customHeight="1" x14ac:dyDescent="0.2">
      <c r="A79" s="22">
        <f>Apr!A79</f>
        <v>75</v>
      </c>
      <c r="B79" s="23" t="str">
        <f>Apr!B79</f>
        <v>D120</v>
      </c>
      <c r="C79" s="24" t="str">
        <f>Apr!C79</f>
        <v>Inj Xylazine</v>
      </c>
      <c r="D79" s="24" t="str">
        <f>Apr!D79</f>
        <v>10 ml Vial</v>
      </c>
      <c r="E79" s="22">
        <f>Jan!I79</f>
        <v>0</v>
      </c>
      <c r="F79" s="29"/>
      <c r="G79" s="26">
        <f t="shared" si="4"/>
        <v>0</v>
      </c>
      <c r="H79" s="29"/>
      <c r="I79" s="26">
        <f t="shared" si="5"/>
        <v>0</v>
      </c>
    </row>
    <row r="80" spans="1:9" s="4" customFormat="1" ht="16.5" customHeight="1" x14ac:dyDescent="0.2">
      <c r="A80" s="22">
        <f>Apr!A80</f>
        <v>76</v>
      </c>
      <c r="B80" s="23" t="str">
        <f>Apr!B80</f>
        <v>D122</v>
      </c>
      <c r="C80" s="24" t="str">
        <f>Apr!C80</f>
        <v>Dexamethasone Sodium Phosphate Inj IP</v>
      </c>
      <c r="D80" s="24" t="str">
        <f>Apr!D80</f>
        <v>10 ml Vial</v>
      </c>
      <c r="E80" s="22">
        <f>Jan!I80</f>
        <v>0</v>
      </c>
      <c r="F80" s="29"/>
      <c r="G80" s="26">
        <f t="shared" si="4"/>
        <v>0</v>
      </c>
      <c r="H80" s="29"/>
      <c r="I80" s="26">
        <f t="shared" si="5"/>
        <v>0</v>
      </c>
    </row>
    <row r="81" spans="1:9" s="4" customFormat="1" ht="16.5" customHeight="1" x14ac:dyDescent="0.2">
      <c r="A81" s="22">
        <f>Apr!A81</f>
        <v>77</v>
      </c>
      <c r="B81" s="23" t="str">
        <f>Apr!B81</f>
        <v>D123</v>
      </c>
      <c r="C81" s="24" t="str">
        <f>Apr!C81</f>
        <v>Triamcinolone Acetonide Inj BP</v>
      </c>
      <c r="D81" s="24" t="str">
        <f>Apr!D81</f>
        <v>5 ml Vial</v>
      </c>
      <c r="E81" s="22">
        <f>Jan!I81</f>
        <v>0</v>
      </c>
      <c r="F81" s="29"/>
      <c r="G81" s="26">
        <f t="shared" si="4"/>
        <v>0</v>
      </c>
      <c r="H81" s="29"/>
      <c r="I81" s="26">
        <f t="shared" si="5"/>
        <v>0</v>
      </c>
    </row>
    <row r="82" spans="1:9" s="4" customFormat="1" ht="16.5" customHeight="1" x14ac:dyDescent="0.2">
      <c r="A82" s="22">
        <f>Apr!A82</f>
        <v>78</v>
      </c>
      <c r="B82" s="23" t="str">
        <f>Apr!B82</f>
        <v>D124</v>
      </c>
      <c r="C82" s="24" t="str">
        <f>Apr!C82</f>
        <v>Calcium Borogluconate IP Vet Inj</v>
      </c>
      <c r="D82" s="24" t="str">
        <f>Apr!D82</f>
        <v>450 ml</v>
      </c>
      <c r="E82" s="22">
        <f>Jan!I82</f>
        <v>0</v>
      </c>
      <c r="F82" s="29"/>
      <c r="G82" s="26">
        <f t="shared" si="4"/>
        <v>0</v>
      </c>
      <c r="H82" s="29"/>
      <c r="I82" s="26">
        <f t="shared" si="5"/>
        <v>0</v>
      </c>
    </row>
    <row r="83" spans="1:9" s="4" customFormat="1" ht="16.5" customHeight="1" x14ac:dyDescent="0.2">
      <c r="A83" s="22">
        <f>Apr!A83</f>
        <v>79</v>
      </c>
      <c r="B83" s="23" t="str">
        <f>Apr!B83</f>
        <v>D125</v>
      </c>
      <c r="C83" s="24" t="str">
        <f>Apr!C83</f>
        <v>Calcium Magnesium Boro Gluconate Inj IP Vet</v>
      </c>
      <c r="D83" s="24" t="str">
        <f>Apr!D83</f>
        <v>450 ml</v>
      </c>
      <c r="E83" s="22">
        <f>Jan!I83</f>
        <v>0</v>
      </c>
      <c r="F83" s="29"/>
      <c r="G83" s="26">
        <f t="shared" si="4"/>
        <v>0</v>
      </c>
      <c r="H83" s="29"/>
      <c r="I83" s="26">
        <f t="shared" si="5"/>
        <v>0</v>
      </c>
    </row>
    <row r="84" spans="1:9" s="4" customFormat="1" ht="16.5" customHeight="1" x14ac:dyDescent="0.2">
      <c r="A84" s="114">
        <f>Apr!A84</f>
        <v>80</v>
      </c>
      <c r="B84" s="119" t="str">
        <f>Apr!B84</f>
        <v>D130</v>
      </c>
      <c r="C84" s="115" t="str">
        <f>Apr!C84</f>
        <v>Buserelin Inj</v>
      </c>
      <c r="D84" s="115" t="str">
        <f>Apr!D84</f>
        <v>10 ml Vial</v>
      </c>
      <c r="E84" s="114">
        <f>Jan!I84</f>
        <v>0</v>
      </c>
      <c r="F84" s="116"/>
      <c r="G84" s="118">
        <f t="shared" si="4"/>
        <v>0</v>
      </c>
      <c r="H84" s="116"/>
      <c r="I84" s="118">
        <f t="shared" si="5"/>
        <v>0</v>
      </c>
    </row>
    <row r="85" spans="1:9" s="4" customFormat="1" ht="16.5" customHeight="1" x14ac:dyDescent="0.2">
      <c r="A85" s="22">
        <f>Apr!A85</f>
        <v>81</v>
      </c>
      <c r="B85" s="23" t="str">
        <f>Apr!B85</f>
        <v>D132</v>
      </c>
      <c r="C85" s="24" t="str">
        <f>Apr!C85</f>
        <v>Progesterone Inj.</v>
      </c>
      <c r="D85" s="24">
        <f>Apr!D85</f>
        <v>0</v>
      </c>
      <c r="E85" s="22">
        <f>Jan!I85</f>
        <v>0</v>
      </c>
      <c r="F85" s="29"/>
      <c r="G85" s="26">
        <f t="shared" si="4"/>
        <v>0</v>
      </c>
      <c r="H85" s="29"/>
      <c r="I85" s="26">
        <f t="shared" si="5"/>
        <v>0</v>
      </c>
    </row>
    <row r="86" spans="1:9" s="4" customFormat="1" ht="16.5" customHeight="1" x14ac:dyDescent="0.2">
      <c r="A86" s="22">
        <f>Apr!A86</f>
        <v>82</v>
      </c>
      <c r="B86" s="23" t="str">
        <f>Apr!B86</f>
        <v>D134</v>
      </c>
      <c r="C86" s="24" t="str">
        <f>Apr!C86</f>
        <v>Atropine Sulphate Inj IP</v>
      </c>
      <c r="D86" s="24" t="str">
        <f>Apr!D86</f>
        <v>10 ml Vial</v>
      </c>
      <c r="E86" s="22">
        <f>Jan!I86</f>
        <v>0</v>
      </c>
      <c r="F86" s="29"/>
      <c r="G86" s="26">
        <f t="shared" si="4"/>
        <v>0</v>
      </c>
      <c r="H86" s="29"/>
      <c r="I86" s="26">
        <f t="shared" si="5"/>
        <v>0</v>
      </c>
    </row>
    <row r="87" spans="1:9" s="4" customFormat="1" ht="16.5" customHeight="1" x14ac:dyDescent="0.2">
      <c r="A87" s="22">
        <f>Apr!A87</f>
        <v>83</v>
      </c>
      <c r="B87" s="23" t="str">
        <f>Apr!B87</f>
        <v>D135</v>
      </c>
      <c r="C87" s="24" t="str">
        <f>Apr!C87</f>
        <v>Adrenochrome Monosemicarbozone Inj</v>
      </c>
      <c r="D87" s="24" t="str">
        <f>Apr!D87</f>
        <v>10 ml Vial</v>
      </c>
      <c r="E87" s="22">
        <f>Jan!I87</f>
        <v>0</v>
      </c>
      <c r="F87" s="29"/>
      <c r="G87" s="26">
        <f t="shared" si="4"/>
        <v>0</v>
      </c>
      <c r="H87" s="29"/>
      <c r="I87" s="26">
        <f t="shared" si="5"/>
        <v>0</v>
      </c>
    </row>
    <row r="88" spans="1:9" s="4" customFormat="1" ht="16.5" customHeight="1" x14ac:dyDescent="0.2">
      <c r="A88" s="22">
        <f>Apr!A88</f>
        <v>84</v>
      </c>
      <c r="B88" s="23" t="str">
        <f>Apr!B88</f>
        <v>D138</v>
      </c>
      <c r="C88" s="24" t="str">
        <f>Apr!C88</f>
        <v>Adrenalin Acid Tartrate Inj IP</v>
      </c>
      <c r="D88" s="24" t="str">
        <f>Apr!D88</f>
        <v>1ml Amp</v>
      </c>
      <c r="E88" s="22">
        <f>Jan!I88</f>
        <v>0</v>
      </c>
      <c r="F88" s="29"/>
      <c r="G88" s="26">
        <f t="shared" si="4"/>
        <v>0</v>
      </c>
      <c r="H88" s="29"/>
      <c r="I88" s="26">
        <f t="shared" si="5"/>
        <v>0</v>
      </c>
    </row>
    <row r="89" spans="1:9" s="4" customFormat="1" ht="16.5" customHeight="1" x14ac:dyDescent="0.2">
      <c r="A89" s="22">
        <f>Apr!A89</f>
        <v>85</v>
      </c>
      <c r="B89" s="23" t="str">
        <f>Apr!B89</f>
        <v>D139</v>
      </c>
      <c r="C89" s="24" t="str">
        <f>Apr!C89</f>
        <v>Frusemide Inj IP</v>
      </c>
      <c r="D89" s="24" t="str">
        <f>Apr!D89</f>
        <v>2ml Amp</v>
      </c>
      <c r="E89" s="22">
        <f>Jan!I89</f>
        <v>0</v>
      </c>
      <c r="F89" s="29"/>
      <c r="G89" s="26">
        <f t="shared" si="4"/>
        <v>0</v>
      </c>
      <c r="H89" s="29"/>
      <c r="I89" s="26">
        <f t="shared" si="5"/>
        <v>0</v>
      </c>
    </row>
    <row r="90" spans="1:9" s="4" customFormat="1" ht="16.5" customHeight="1" x14ac:dyDescent="0.2">
      <c r="A90" s="22">
        <f>Apr!A90</f>
        <v>86</v>
      </c>
      <c r="B90" s="23" t="str">
        <f>Apr!B90</f>
        <v>D140</v>
      </c>
      <c r="C90" s="24" t="str">
        <f>Apr!C90</f>
        <v>Valethamate Bromide Inj</v>
      </c>
      <c r="D90" s="24" t="str">
        <f>Apr!D90</f>
        <v>5ml Amp</v>
      </c>
      <c r="E90" s="22">
        <f>Jan!I90</f>
        <v>0</v>
      </c>
      <c r="F90" s="29"/>
      <c r="G90" s="26">
        <f t="shared" si="4"/>
        <v>0</v>
      </c>
      <c r="H90" s="29"/>
      <c r="I90" s="26">
        <f t="shared" si="5"/>
        <v>0</v>
      </c>
    </row>
    <row r="91" spans="1:9" s="4" customFormat="1" ht="16.5" customHeight="1" x14ac:dyDescent="0.2">
      <c r="A91" s="22">
        <f>Apr!A91</f>
        <v>87</v>
      </c>
      <c r="B91" s="23" t="str">
        <f>Apr!B91</f>
        <v>D143</v>
      </c>
      <c r="C91" s="24" t="str">
        <f>Apr!C91</f>
        <v>Inj Paracetamol IP</v>
      </c>
      <c r="D91" s="24" t="str">
        <f>Apr!D91</f>
        <v>30 ml Vial</v>
      </c>
      <c r="E91" s="22">
        <f>Jan!I91</f>
        <v>0</v>
      </c>
      <c r="F91" s="29"/>
      <c r="G91" s="26">
        <f t="shared" si="4"/>
        <v>0</v>
      </c>
      <c r="H91" s="29"/>
      <c r="I91" s="26">
        <f t="shared" si="5"/>
        <v>0</v>
      </c>
    </row>
    <row r="92" spans="1:9" s="4" customFormat="1" ht="16.5" customHeight="1" x14ac:dyDescent="0.2">
      <c r="A92" s="22">
        <f>Apr!A92</f>
        <v>88</v>
      </c>
      <c r="B92" s="23" t="str">
        <f>Apr!B92</f>
        <v>D144</v>
      </c>
      <c r="C92" s="24" t="str">
        <f>Apr!C92</f>
        <v>Ketamine Inj IP</v>
      </c>
      <c r="D92" s="24" t="str">
        <f>Apr!D92</f>
        <v>2 ml Amp</v>
      </c>
      <c r="E92" s="22">
        <f>Jan!I92</f>
        <v>0</v>
      </c>
      <c r="F92" s="29"/>
      <c r="G92" s="26">
        <f t="shared" si="4"/>
        <v>0</v>
      </c>
      <c r="H92" s="29"/>
      <c r="I92" s="26">
        <f t="shared" si="5"/>
        <v>0</v>
      </c>
    </row>
    <row r="93" spans="1:9" s="4" customFormat="1" ht="16.5" customHeight="1" x14ac:dyDescent="0.2">
      <c r="A93" s="22">
        <f>Apr!A93</f>
        <v>89</v>
      </c>
      <c r="B93" s="23" t="str">
        <f>Apr!B93</f>
        <v>D145</v>
      </c>
      <c r="C93" s="24" t="str">
        <f>Apr!C93</f>
        <v>Cephalosporin Tab - 250Mg</v>
      </c>
      <c r="D93" s="24" t="str">
        <f>Apr!D93</f>
        <v>10 x 10 Tabs</v>
      </c>
      <c r="E93" s="22">
        <f>Jan!I93</f>
        <v>0</v>
      </c>
      <c r="F93" s="29"/>
      <c r="G93" s="26">
        <f t="shared" si="4"/>
        <v>0</v>
      </c>
      <c r="H93" s="29"/>
      <c r="I93" s="26">
        <f t="shared" si="5"/>
        <v>0</v>
      </c>
    </row>
    <row r="94" spans="1:9" s="4" customFormat="1" ht="16.5" customHeight="1" x14ac:dyDescent="0.2">
      <c r="A94" s="114">
        <f>Apr!A94</f>
        <v>90</v>
      </c>
      <c r="B94" s="119" t="str">
        <f>Apr!B94</f>
        <v>D147</v>
      </c>
      <c r="C94" s="115" t="str">
        <f>Apr!C94</f>
        <v>B Comp. Liver Extr. With Choline Inj</v>
      </c>
      <c r="D94" s="115">
        <f>Apr!D94</f>
        <v>0</v>
      </c>
      <c r="E94" s="114">
        <f>Jan!I94</f>
        <v>0</v>
      </c>
      <c r="F94" s="116"/>
      <c r="G94" s="118">
        <f t="shared" si="4"/>
        <v>0</v>
      </c>
      <c r="H94" s="116"/>
      <c r="I94" s="118">
        <f t="shared" si="5"/>
        <v>0</v>
      </c>
    </row>
    <row r="95" spans="1:9" s="4" customFormat="1" ht="16.5" customHeight="1" x14ac:dyDescent="0.2">
      <c r="A95" s="22">
        <f>Apr!A95</f>
        <v>91</v>
      </c>
      <c r="B95" s="23" t="str">
        <f>Apr!B95</f>
        <v>D148</v>
      </c>
      <c r="C95" s="24" t="str">
        <f>Apr!C95</f>
        <v>Live Yeast Culture Bolus</v>
      </c>
      <c r="D95" s="24" t="str">
        <f>Apr!D95</f>
        <v>Bolus</v>
      </c>
      <c r="E95" s="22">
        <f>Jan!I95</f>
        <v>0</v>
      </c>
      <c r="F95" s="29"/>
      <c r="G95" s="26">
        <f t="shared" si="4"/>
        <v>0</v>
      </c>
      <c r="H95" s="29"/>
      <c r="I95" s="26">
        <f t="shared" si="5"/>
        <v>0</v>
      </c>
    </row>
    <row r="96" spans="1:9" s="4" customFormat="1" ht="16.5" customHeight="1" x14ac:dyDescent="0.2">
      <c r="A96" s="22">
        <f>Apr!A96</f>
        <v>92</v>
      </c>
      <c r="B96" s="23" t="str">
        <f>Apr!B96</f>
        <v>D150</v>
      </c>
      <c r="C96" s="24" t="str">
        <f>Apr!C96</f>
        <v>Calcium Propionate And Picrorhiza Powder</v>
      </c>
      <c r="D96" s="24" t="str">
        <f>Apr!D96</f>
        <v>125 gms</v>
      </c>
      <c r="E96" s="22">
        <f>Jan!I96</f>
        <v>0</v>
      </c>
      <c r="F96" s="29"/>
      <c r="G96" s="26">
        <f t="shared" si="4"/>
        <v>0</v>
      </c>
      <c r="H96" s="29"/>
      <c r="I96" s="26">
        <f t="shared" si="5"/>
        <v>0</v>
      </c>
    </row>
    <row r="97" spans="1:9" s="4" customFormat="1" ht="16.5" customHeight="1" x14ac:dyDescent="0.2">
      <c r="A97" s="22">
        <f>Apr!A97</f>
        <v>93</v>
      </c>
      <c r="B97" s="23" t="str">
        <f>Apr!B97</f>
        <v>D151</v>
      </c>
      <c r="C97" s="24" t="str">
        <f>Apr!C97</f>
        <v>Cefqunome Sulphate Intra Mammary Infusion</v>
      </c>
      <c r="D97" s="24" t="str">
        <f>Apr!D97</f>
        <v>Syringes</v>
      </c>
      <c r="E97" s="22">
        <f>Jan!I97</f>
        <v>0</v>
      </c>
      <c r="F97" s="29"/>
      <c r="G97" s="26">
        <f t="shared" si="4"/>
        <v>0</v>
      </c>
      <c r="H97" s="29"/>
      <c r="I97" s="26">
        <f t="shared" si="5"/>
        <v>0</v>
      </c>
    </row>
    <row r="98" spans="1:9" s="4" customFormat="1" ht="16.5" customHeight="1" x14ac:dyDescent="0.2">
      <c r="A98" s="22">
        <f>Apr!A98</f>
        <v>94</v>
      </c>
      <c r="B98" s="23" t="str">
        <f>Apr!B98</f>
        <v>D152</v>
      </c>
      <c r="C98" s="24" t="str">
        <f>Apr!C98</f>
        <v>Vitamin E And Selenium Inj</v>
      </c>
      <c r="D98" s="24" t="str">
        <f>Apr!D98</f>
        <v>10 ml Vial</v>
      </c>
      <c r="E98" s="22">
        <f>Jan!I98</f>
        <v>0</v>
      </c>
      <c r="F98" s="29"/>
      <c r="G98" s="26">
        <f t="shared" si="4"/>
        <v>0</v>
      </c>
      <c r="H98" s="29"/>
      <c r="I98" s="26">
        <f t="shared" si="5"/>
        <v>0</v>
      </c>
    </row>
    <row r="99" spans="1:9" s="4" customFormat="1" ht="16.5" customHeight="1" x14ac:dyDescent="0.2">
      <c r="A99" s="22">
        <f>Apr!A99</f>
        <v>95</v>
      </c>
      <c r="B99" s="23" t="str">
        <f>Apr!B99</f>
        <v>D153</v>
      </c>
      <c r="C99" s="24" t="str">
        <f>Apr!C99</f>
        <v>Colistin &amp; Cloxacillin I/Mammary Infusion</v>
      </c>
      <c r="D99" s="24" t="str">
        <f>Apr!D99</f>
        <v>10mg Syringes</v>
      </c>
      <c r="E99" s="22">
        <f>Jan!I99</f>
        <v>0</v>
      </c>
      <c r="F99" s="29"/>
      <c r="G99" s="26">
        <f t="shared" si="4"/>
        <v>0</v>
      </c>
      <c r="H99" s="29"/>
      <c r="I99" s="26">
        <f t="shared" si="5"/>
        <v>0</v>
      </c>
    </row>
    <row r="100" spans="1:9" s="4" customFormat="1" ht="16.5" customHeight="1" x14ac:dyDescent="0.2">
      <c r="A100" s="22">
        <f>Apr!A100</f>
        <v>96</v>
      </c>
      <c r="B100" s="23" t="str">
        <f>Apr!B100</f>
        <v>D155</v>
      </c>
      <c r="C100" s="24" t="str">
        <f>Apr!C100</f>
        <v>Amikacin Inj IP</v>
      </c>
      <c r="D100" s="24" t="str">
        <f>Apr!D100</f>
        <v>2 ml Vial</v>
      </c>
      <c r="E100" s="22">
        <f>Jan!I100</f>
        <v>0</v>
      </c>
      <c r="F100" s="29"/>
      <c r="G100" s="26">
        <f t="shared" si="4"/>
        <v>0</v>
      </c>
      <c r="H100" s="29"/>
      <c r="I100" s="26">
        <f t="shared" si="5"/>
        <v>0</v>
      </c>
    </row>
    <row r="101" spans="1:9" s="4" customFormat="1" ht="16.5" customHeight="1" x14ac:dyDescent="0.2">
      <c r="A101" s="22">
        <f>Apr!A101</f>
        <v>97</v>
      </c>
      <c r="B101" s="23" t="str">
        <f>Apr!B101</f>
        <v>D156</v>
      </c>
      <c r="C101" s="24" t="str">
        <f>Apr!C101</f>
        <v>Griseofulvin Tab IP</v>
      </c>
      <c r="D101" s="24" t="str">
        <f>Apr!D101</f>
        <v>500 mg Tabs</v>
      </c>
      <c r="E101" s="22">
        <f>Jan!I101</f>
        <v>0</v>
      </c>
      <c r="F101" s="29"/>
      <c r="G101" s="26">
        <f t="shared" si="4"/>
        <v>0</v>
      </c>
      <c r="H101" s="29"/>
      <c r="I101" s="26">
        <f t="shared" si="5"/>
        <v>0</v>
      </c>
    </row>
    <row r="102" spans="1:9" s="4" customFormat="1" ht="16.5" customHeight="1" x14ac:dyDescent="0.2">
      <c r="A102" s="22">
        <f>Apr!A102</f>
        <v>98</v>
      </c>
      <c r="B102" s="23" t="str">
        <f>Apr!B102</f>
        <v>D158</v>
      </c>
      <c r="C102" s="24" t="str">
        <f>Apr!C102</f>
        <v>Dextrose Inj IP 25%</v>
      </c>
      <c r="D102" s="24" t="str">
        <f>Apr!D102</f>
        <v>500 ml Bottle</v>
      </c>
      <c r="E102" s="22">
        <f>Jan!I102</f>
        <v>0</v>
      </c>
      <c r="F102" s="29"/>
      <c r="G102" s="26">
        <f t="shared" si="4"/>
        <v>0</v>
      </c>
      <c r="H102" s="29"/>
      <c r="I102" s="26">
        <f t="shared" si="5"/>
        <v>0</v>
      </c>
    </row>
    <row r="103" spans="1:9" s="4" customFormat="1" ht="16.5" customHeight="1" x14ac:dyDescent="0.2">
      <c r="A103" s="22">
        <f>Apr!A103</f>
        <v>99</v>
      </c>
      <c r="B103" s="23" t="str">
        <f>Apr!B103</f>
        <v>D159</v>
      </c>
      <c r="C103" s="24" t="str">
        <f>Apr!C103</f>
        <v>Calcium Carbonate IP</v>
      </c>
      <c r="D103" s="24" t="str">
        <f>Apr!D103</f>
        <v>1 Kg</v>
      </c>
      <c r="E103" s="22">
        <f>Jan!I103</f>
        <v>0</v>
      </c>
      <c r="F103" s="29"/>
      <c r="G103" s="26">
        <f t="shared" si="4"/>
        <v>0</v>
      </c>
      <c r="H103" s="29"/>
      <c r="I103" s="26">
        <f t="shared" si="5"/>
        <v>0</v>
      </c>
    </row>
    <row r="104" spans="1:9" s="4" customFormat="1" ht="16.5" customHeight="1" x14ac:dyDescent="0.2">
      <c r="A104" s="114">
        <f>Apr!A104</f>
        <v>100</v>
      </c>
      <c r="B104" s="119" t="str">
        <f>Apr!B104</f>
        <v>D161</v>
      </c>
      <c r="C104" s="115" t="str">
        <f>Apr!C104</f>
        <v>Meloxicam Inj</v>
      </c>
      <c r="D104" s="115" t="str">
        <f>Apr!D104</f>
        <v>30 ml Vial</v>
      </c>
      <c r="E104" s="114">
        <f>Jan!I104</f>
        <v>0</v>
      </c>
      <c r="F104" s="116"/>
      <c r="G104" s="118">
        <f t="shared" si="4"/>
        <v>0</v>
      </c>
      <c r="H104" s="116"/>
      <c r="I104" s="118">
        <f t="shared" si="5"/>
        <v>0</v>
      </c>
    </row>
    <row r="105" spans="1:9" s="4" customFormat="1" ht="16.5" customHeight="1" x14ac:dyDescent="0.2">
      <c r="A105" s="22">
        <f>Apr!A105</f>
        <v>101</v>
      </c>
      <c r="B105" s="23" t="str">
        <f>Apr!B105</f>
        <v>D163</v>
      </c>
      <c r="C105" s="24" t="str">
        <f>Apr!C105</f>
        <v>Ciproflaxacin With Tinidazole I/Uterine</v>
      </c>
      <c r="D105" s="24" t="str">
        <f>Apr!D105</f>
        <v>60 ml Bottle</v>
      </c>
      <c r="E105" s="22">
        <f>Jan!I105</f>
        <v>0</v>
      </c>
      <c r="F105" s="29"/>
      <c r="G105" s="26">
        <f t="shared" si="4"/>
        <v>0</v>
      </c>
      <c r="H105" s="29"/>
      <c r="I105" s="26">
        <f t="shared" si="5"/>
        <v>0</v>
      </c>
    </row>
    <row r="106" spans="1:9" s="4" customFormat="1" ht="16.5" customHeight="1" x14ac:dyDescent="0.2">
      <c r="A106" s="22">
        <f>Apr!A106</f>
        <v>102</v>
      </c>
      <c r="B106" s="23" t="str">
        <f>Apr!B106</f>
        <v>D164</v>
      </c>
      <c r="C106" s="24" t="str">
        <f>Apr!C106</f>
        <v>Stomachic Bolus</v>
      </c>
      <c r="D106" s="24" t="str">
        <f>Apr!D106</f>
        <v>4 Bolus</v>
      </c>
      <c r="E106" s="22">
        <f>Jan!I106</f>
        <v>0</v>
      </c>
      <c r="F106" s="29"/>
      <c r="G106" s="26">
        <f t="shared" si="4"/>
        <v>0</v>
      </c>
      <c r="H106" s="29"/>
      <c r="I106" s="26">
        <f t="shared" si="5"/>
        <v>0</v>
      </c>
    </row>
    <row r="107" spans="1:9" s="4" customFormat="1" ht="16.5" customHeight="1" x14ac:dyDescent="0.2">
      <c r="A107" s="22">
        <f>Apr!A107</f>
        <v>103</v>
      </c>
      <c r="B107" s="23" t="str">
        <f>Apr!B107</f>
        <v>D165</v>
      </c>
      <c r="C107" s="24" t="str">
        <f>Apr!C107</f>
        <v>Mineral Supplement Bolus</v>
      </c>
      <c r="D107" s="24" t="str">
        <f>Apr!D107</f>
        <v>4 Bolus</v>
      </c>
      <c r="E107" s="22">
        <f>Jan!I107</f>
        <v>0</v>
      </c>
      <c r="F107" s="29"/>
      <c r="G107" s="26">
        <f t="shared" si="4"/>
        <v>0</v>
      </c>
      <c r="H107" s="29"/>
      <c r="I107" s="26">
        <f t="shared" si="5"/>
        <v>0</v>
      </c>
    </row>
    <row r="108" spans="1:9" s="4" customFormat="1" ht="16.5" customHeight="1" x14ac:dyDescent="0.2">
      <c r="A108" s="22">
        <f>Apr!A108</f>
        <v>104</v>
      </c>
      <c r="B108" s="23" t="str">
        <f>Apr!B108</f>
        <v>D166</v>
      </c>
      <c r="C108" s="24" t="str">
        <f>Apr!C108</f>
        <v>Anti Diarrohoeal Bolus</v>
      </c>
      <c r="D108" s="24" t="str">
        <f>Apr!D108</f>
        <v>4 Bolus</v>
      </c>
      <c r="E108" s="22">
        <f>Jan!I108</f>
        <v>0</v>
      </c>
      <c r="F108" s="29"/>
      <c r="G108" s="26">
        <f t="shared" si="4"/>
        <v>0</v>
      </c>
      <c r="H108" s="29"/>
      <c r="I108" s="26">
        <f t="shared" si="5"/>
        <v>0</v>
      </c>
    </row>
    <row r="109" spans="1:9" s="4" customFormat="1" ht="16.5" customHeight="1" x14ac:dyDescent="0.2">
      <c r="A109" s="22">
        <f>Apr!A109</f>
        <v>105</v>
      </c>
      <c r="B109" s="23" t="str">
        <f>Apr!B109</f>
        <v>D169</v>
      </c>
      <c r="C109" s="24" t="str">
        <f>Apr!C109</f>
        <v>Clomiphen Tab BP</v>
      </c>
      <c r="D109" s="24" t="str">
        <f>Apr!D109</f>
        <v>10 x 10 Tabs</v>
      </c>
      <c r="E109" s="22">
        <f>Jan!I109</f>
        <v>0</v>
      </c>
      <c r="F109" s="29"/>
      <c r="G109" s="26">
        <f t="shared" si="4"/>
        <v>0</v>
      </c>
      <c r="H109" s="29"/>
      <c r="I109" s="26">
        <f t="shared" si="5"/>
        <v>0</v>
      </c>
    </row>
    <row r="110" spans="1:9" s="4" customFormat="1" ht="16.5" customHeight="1" x14ac:dyDescent="0.2">
      <c r="A110" s="22">
        <f>Apr!A110</f>
        <v>106</v>
      </c>
      <c r="B110" s="23" t="str">
        <f>Apr!B110</f>
        <v>D178</v>
      </c>
      <c r="C110" s="24" t="str">
        <f>Apr!C110</f>
        <v>Vitamin B1 B6 And B12 Inj</v>
      </c>
      <c r="D110" s="24" t="str">
        <f>Apr!D110</f>
        <v>10 ml Vial</v>
      </c>
      <c r="E110" s="22">
        <f>Jan!I110</f>
        <v>0</v>
      </c>
      <c r="F110" s="29"/>
      <c r="G110" s="26">
        <f t="shared" si="4"/>
        <v>0</v>
      </c>
      <c r="H110" s="29"/>
      <c r="I110" s="26">
        <f t="shared" si="5"/>
        <v>0</v>
      </c>
    </row>
    <row r="111" spans="1:9" s="4" customFormat="1" ht="16.5" customHeight="1" x14ac:dyDescent="0.2">
      <c r="A111" s="22">
        <f>Apr!A111</f>
        <v>107</v>
      </c>
      <c r="B111" s="23" t="str">
        <f>Apr!B111</f>
        <v>D179</v>
      </c>
      <c r="C111" s="24" t="str">
        <f>Apr!C111</f>
        <v>Ciprofloxacin Inj</v>
      </c>
      <c r="D111" s="24" t="str">
        <f>Apr!D111</f>
        <v>50 ml Vial</v>
      </c>
      <c r="E111" s="22">
        <f>Jan!I111</f>
        <v>0</v>
      </c>
      <c r="F111" s="29"/>
      <c r="G111" s="26">
        <f t="shared" si="4"/>
        <v>0</v>
      </c>
      <c r="H111" s="29"/>
      <c r="I111" s="26">
        <f t="shared" si="5"/>
        <v>0</v>
      </c>
    </row>
    <row r="112" spans="1:9" s="4" customFormat="1" ht="16.5" customHeight="1" x14ac:dyDescent="0.2">
      <c r="A112" s="22">
        <f>Apr!A112</f>
        <v>108</v>
      </c>
      <c r="B112" s="23" t="str">
        <f>Apr!B112</f>
        <v>D181</v>
      </c>
      <c r="C112" s="24" t="str">
        <f>Apr!C112</f>
        <v>Nimesulide Inj</v>
      </c>
      <c r="D112" s="24">
        <f>Apr!D112</f>
        <v>0</v>
      </c>
      <c r="E112" s="22">
        <f>Jan!I112</f>
        <v>0</v>
      </c>
      <c r="F112" s="29"/>
      <c r="G112" s="26">
        <f t="shared" si="4"/>
        <v>0</v>
      </c>
      <c r="H112" s="29"/>
      <c r="I112" s="26">
        <f t="shared" si="5"/>
        <v>0</v>
      </c>
    </row>
    <row r="113" spans="1:9" s="4" customFormat="1" ht="16.5" customHeight="1" x14ac:dyDescent="0.2">
      <c r="A113" s="22">
        <f>Apr!A113</f>
        <v>109</v>
      </c>
      <c r="B113" s="23" t="str">
        <f>Apr!B113</f>
        <v>D182</v>
      </c>
      <c r="C113" s="24" t="str">
        <f>Apr!C113</f>
        <v>Cloprostenol Inj BP</v>
      </c>
      <c r="D113" s="24" t="str">
        <f>Apr!D113</f>
        <v>2 ml Amp</v>
      </c>
      <c r="E113" s="22">
        <f>Jan!I113</f>
        <v>0</v>
      </c>
      <c r="F113" s="29"/>
      <c r="G113" s="26">
        <f t="shared" si="4"/>
        <v>0</v>
      </c>
      <c r="H113" s="29"/>
      <c r="I113" s="26">
        <f t="shared" si="5"/>
        <v>0</v>
      </c>
    </row>
    <row r="114" spans="1:9" s="4" customFormat="1" ht="16.5" customHeight="1" x14ac:dyDescent="0.2">
      <c r="A114" s="114">
        <f>Apr!A114</f>
        <v>110</v>
      </c>
      <c r="B114" s="119" t="str">
        <f>Apr!B114</f>
        <v>D185</v>
      </c>
      <c r="C114" s="115" t="str">
        <f>Apr!C114</f>
        <v>Inj Strepto Penicillin IP.2.5 Gm</v>
      </c>
      <c r="D114" s="115" t="str">
        <f>Apr!D114</f>
        <v>Vial</v>
      </c>
      <c r="E114" s="114">
        <f>Jan!I114</f>
        <v>0</v>
      </c>
      <c r="F114" s="116"/>
      <c r="G114" s="118">
        <f t="shared" si="4"/>
        <v>0</v>
      </c>
      <c r="H114" s="116"/>
      <c r="I114" s="118">
        <f t="shared" si="5"/>
        <v>0</v>
      </c>
    </row>
    <row r="115" spans="1:9" s="4" customFormat="1" ht="16.5" customHeight="1" x14ac:dyDescent="0.2">
      <c r="A115" s="22">
        <f>Apr!A115</f>
        <v>111</v>
      </c>
      <c r="B115" s="23" t="str">
        <f>Apr!B115</f>
        <v>D187</v>
      </c>
      <c r="C115" s="24" t="str">
        <f>Apr!C115</f>
        <v>Morantel Citrate Bolus</v>
      </c>
      <c r="D115" s="24" t="str">
        <f>Apr!D115</f>
        <v>4 Bolus (5gm)</v>
      </c>
      <c r="E115" s="22">
        <f>Jan!I115</f>
        <v>0</v>
      </c>
      <c r="F115" s="29"/>
      <c r="G115" s="26">
        <f t="shared" si="4"/>
        <v>0</v>
      </c>
      <c r="H115" s="29"/>
      <c r="I115" s="26">
        <f t="shared" si="5"/>
        <v>0</v>
      </c>
    </row>
    <row r="116" spans="1:9" s="4" customFormat="1" ht="16.5" customHeight="1" x14ac:dyDescent="0.2">
      <c r="A116" s="22">
        <f>Apr!A116</f>
        <v>112</v>
      </c>
      <c r="B116" s="23" t="str">
        <f>Apr!B116</f>
        <v>D190</v>
      </c>
      <c r="C116" s="24" t="str">
        <f>Apr!C116</f>
        <v>Fenbendazole Bolus</v>
      </c>
      <c r="D116" s="24" t="str">
        <f>Apr!D116</f>
        <v>2 Bolus (1.5gm)</v>
      </c>
      <c r="E116" s="22">
        <f>Jan!I116</f>
        <v>0</v>
      </c>
      <c r="F116" s="29"/>
      <c r="G116" s="26">
        <f t="shared" si="4"/>
        <v>0</v>
      </c>
      <c r="H116" s="29"/>
      <c r="I116" s="26">
        <f t="shared" si="5"/>
        <v>0</v>
      </c>
    </row>
    <row r="117" spans="1:9" s="4" customFormat="1" ht="16.5" customHeight="1" x14ac:dyDescent="0.2">
      <c r="A117" s="22">
        <f>Apr!A117</f>
        <v>113</v>
      </c>
      <c r="B117" s="23" t="str">
        <f>Apr!B117</f>
        <v>D192</v>
      </c>
      <c r="C117" s="24" t="str">
        <f>Apr!C117</f>
        <v>Fenbendazole Bolus</v>
      </c>
      <c r="D117" s="24" t="str">
        <f>Apr!D117</f>
        <v>5 gm Bolus</v>
      </c>
      <c r="E117" s="22">
        <f>Jan!I117</f>
        <v>0</v>
      </c>
      <c r="F117" s="29"/>
      <c r="G117" s="26">
        <f t="shared" si="4"/>
        <v>0</v>
      </c>
      <c r="H117" s="29"/>
      <c r="I117" s="26">
        <f t="shared" si="5"/>
        <v>0</v>
      </c>
    </row>
    <row r="118" spans="1:9" s="4" customFormat="1" ht="16.5" customHeight="1" x14ac:dyDescent="0.2">
      <c r="A118" s="22">
        <f>Apr!A118</f>
        <v>114</v>
      </c>
      <c r="B118" s="23" t="str">
        <f>Apr!B118</f>
        <v>D193</v>
      </c>
      <c r="C118" s="24" t="str">
        <f>Apr!C118</f>
        <v>Gamma Benzene Hexa Chloride 0.5% Spray</v>
      </c>
      <c r="D118" s="24" t="str">
        <f>Apr!D118</f>
        <v>50 ml</v>
      </c>
      <c r="E118" s="22">
        <f>Jan!I118</f>
        <v>0</v>
      </c>
      <c r="F118" s="29"/>
      <c r="G118" s="26">
        <f t="shared" si="4"/>
        <v>0</v>
      </c>
      <c r="H118" s="29"/>
      <c r="I118" s="26">
        <f t="shared" si="5"/>
        <v>0</v>
      </c>
    </row>
    <row r="119" spans="1:9" s="4" customFormat="1" ht="16.5" customHeight="1" x14ac:dyDescent="0.2">
      <c r="A119" s="22">
        <f>Apr!A119</f>
        <v>115</v>
      </c>
      <c r="B119" s="23" t="str">
        <f>Apr!B119</f>
        <v>D194</v>
      </c>
      <c r="C119" s="24" t="str">
        <f>Apr!C119</f>
        <v>Benzyl Benzoate Lotion</v>
      </c>
      <c r="D119" s="24" t="str">
        <f>Apr!D119</f>
        <v>450ml</v>
      </c>
      <c r="E119" s="22">
        <f>Jan!I119</f>
        <v>0</v>
      </c>
      <c r="F119" s="29"/>
      <c r="G119" s="26">
        <f t="shared" si="4"/>
        <v>0</v>
      </c>
      <c r="H119" s="29"/>
      <c r="I119" s="26">
        <f t="shared" si="5"/>
        <v>0</v>
      </c>
    </row>
    <row r="120" spans="1:9" s="4" customFormat="1" ht="16.5" customHeight="1" x14ac:dyDescent="0.2">
      <c r="A120" s="22">
        <f>Apr!A120</f>
        <v>116</v>
      </c>
      <c r="B120" s="23" t="str">
        <f>Apr!B120</f>
        <v>D195</v>
      </c>
      <c r="C120" s="24" t="str">
        <f>Apr!C120</f>
        <v>Metaclopromide Inj</v>
      </c>
      <c r="D120" s="24" t="str">
        <f>Apr!D120</f>
        <v>10ml Vial</v>
      </c>
      <c r="E120" s="22">
        <f>Jan!I120</f>
        <v>0</v>
      </c>
      <c r="F120" s="29"/>
      <c r="G120" s="26">
        <f t="shared" si="4"/>
        <v>0</v>
      </c>
      <c r="H120" s="29"/>
      <c r="I120" s="26">
        <f t="shared" si="5"/>
        <v>0</v>
      </c>
    </row>
    <row r="121" spans="1:9" s="4" customFormat="1" ht="16.5" customHeight="1" x14ac:dyDescent="0.2">
      <c r="A121" s="22">
        <f>Apr!A121</f>
        <v>117</v>
      </c>
      <c r="B121" s="23" t="str">
        <f>Apr!B121</f>
        <v>D196</v>
      </c>
      <c r="C121" s="24" t="str">
        <f>Apr!C121</f>
        <v>Tab Praziquintal</v>
      </c>
      <c r="D121" s="24" t="str">
        <f>Apr!D121</f>
        <v>10 Tab/Strip</v>
      </c>
      <c r="E121" s="22">
        <f>Jan!I121</f>
        <v>0</v>
      </c>
      <c r="F121" s="29"/>
      <c r="G121" s="26">
        <f t="shared" si="4"/>
        <v>0</v>
      </c>
      <c r="H121" s="29"/>
      <c r="I121" s="26">
        <f t="shared" si="5"/>
        <v>0</v>
      </c>
    </row>
    <row r="122" spans="1:9" s="4" customFormat="1" ht="16.5" customHeight="1" x14ac:dyDescent="0.2">
      <c r="A122" s="22">
        <f>Apr!A122</f>
        <v>118</v>
      </c>
      <c r="B122" s="23" t="str">
        <f>Apr!B122</f>
        <v>D197</v>
      </c>
      <c r="C122" s="24" t="str">
        <f>Apr!C122</f>
        <v>Distemper Inj</v>
      </c>
      <c r="D122" s="24">
        <f>Apr!D122</f>
        <v>0</v>
      </c>
      <c r="E122" s="22">
        <f>Jan!I122</f>
        <v>0</v>
      </c>
      <c r="F122" s="29"/>
      <c r="G122" s="26">
        <f t="shared" si="4"/>
        <v>0</v>
      </c>
      <c r="H122" s="29"/>
      <c r="I122" s="26">
        <f t="shared" si="5"/>
        <v>0</v>
      </c>
    </row>
    <row r="123" spans="1:9" s="4" customFormat="1" ht="16.5" customHeight="1" x14ac:dyDescent="0.2">
      <c r="A123" s="22">
        <f>Apr!A123</f>
        <v>119</v>
      </c>
      <c r="B123" s="23" t="str">
        <f>Apr!B123</f>
        <v>D198</v>
      </c>
      <c r="C123" s="24" t="str">
        <f>Apr!C123</f>
        <v>Amitraz Solution</v>
      </c>
      <c r="D123" s="24" t="str">
        <f>Apr!D123</f>
        <v>6ml Bottle</v>
      </c>
      <c r="E123" s="22">
        <f>Jan!I123</f>
        <v>0</v>
      </c>
      <c r="F123" s="29"/>
      <c r="G123" s="26">
        <f t="shared" si="4"/>
        <v>0</v>
      </c>
      <c r="H123" s="29"/>
      <c r="I123" s="26">
        <f t="shared" si="5"/>
        <v>0</v>
      </c>
    </row>
    <row r="124" spans="1:9" s="4" customFormat="1" ht="16.5" customHeight="1" x14ac:dyDescent="0.2">
      <c r="A124" s="114">
        <f>Apr!A124</f>
        <v>120</v>
      </c>
      <c r="B124" s="119" t="str">
        <f>Apr!B124</f>
        <v>D200</v>
      </c>
      <c r="C124" s="115" t="str">
        <f>Apr!C124</f>
        <v>Tab Enrofloxacin 50Mg</v>
      </c>
      <c r="D124" s="115" t="str">
        <f>Apr!D124</f>
        <v>10 Tab/Strip</v>
      </c>
      <c r="E124" s="114">
        <f>Jan!I124</f>
        <v>0</v>
      </c>
      <c r="F124" s="116"/>
      <c r="G124" s="118">
        <f t="shared" si="4"/>
        <v>0</v>
      </c>
      <c r="H124" s="116"/>
      <c r="I124" s="118">
        <f t="shared" si="5"/>
        <v>0</v>
      </c>
    </row>
    <row r="125" spans="1:9" s="4" customFormat="1" ht="16.5" customHeight="1" x14ac:dyDescent="0.2">
      <c r="A125" s="22">
        <f>Apr!A125</f>
        <v>121</v>
      </c>
      <c r="B125" s="23" t="str">
        <f>Apr!B125</f>
        <v>D201</v>
      </c>
      <c r="C125" s="24" t="str">
        <f>Apr!C125</f>
        <v>Tab Cephalexine 750Mg</v>
      </c>
      <c r="D125" s="24" t="str">
        <f>Apr!D125</f>
        <v>10 Tab/Strip</v>
      </c>
      <c r="E125" s="22">
        <f>Jan!I125</f>
        <v>0</v>
      </c>
      <c r="F125" s="29"/>
      <c r="G125" s="26">
        <f t="shared" si="4"/>
        <v>0</v>
      </c>
      <c r="H125" s="29"/>
      <c r="I125" s="26">
        <f t="shared" si="5"/>
        <v>0</v>
      </c>
    </row>
    <row r="126" spans="1:9" s="4" customFormat="1" ht="16.5" customHeight="1" x14ac:dyDescent="0.2">
      <c r="A126" s="22">
        <f>Apr!A126</f>
        <v>122</v>
      </c>
      <c r="B126" s="23" t="str">
        <f>Apr!B126</f>
        <v>D204</v>
      </c>
      <c r="C126" s="24" t="str">
        <f>Apr!C126</f>
        <v>Vitamin Syrup</v>
      </c>
      <c r="D126" s="24" t="str">
        <f>Apr!D126</f>
        <v>100ml Bottle</v>
      </c>
      <c r="E126" s="22">
        <f>Jan!I126</f>
        <v>0</v>
      </c>
      <c r="F126" s="29"/>
      <c r="G126" s="26">
        <f t="shared" si="4"/>
        <v>0</v>
      </c>
      <c r="H126" s="29"/>
      <c r="I126" s="26">
        <f t="shared" si="5"/>
        <v>0</v>
      </c>
    </row>
    <row r="127" spans="1:9" s="4" customFormat="1" ht="16.5" customHeight="1" x14ac:dyDescent="0.2">
      <c r="A127" s="22">
        <f>Apr!A127</f>
        <v>123</v>
      </c>
      <c r="B127" s="23" t="str">
        <f>Apr!B127</f>
        <v>D205</v>
      </c>
      <c r="C127" s="24" t="str">
        <f>Apr!C127</f>
        <v>Tetracyline Oral Powder</v>
      </c>
      <c r="D127" s="24" t="str">
        <f>Apr!D127</f>
        <v>100gm Sachet</v>
      </c>
      <c r="E127" s="22">
        <f>Jan!I127</f>
        <v>0</v>
      </c>
      <c r="F127" s="29"/>
      <c r="G127" s="26">
        <f t="shared" si="4"/>
        <v>0</v>
      </c>
      <c r="H127" s="29"/>
      <c r="I127" s="26">
        <f t="shared" si="5"/>
        <v>0</v>
      </c>
    </row>
    <row r="128" spans="1:9" s="4" customFormat="1" ht="16.5" customHeight="1" x14ac:dyDescent="0.2">
      <c r="A128" s="22">
        <f>Apr!A128</f>
        <v>124</v>
      </c>
      <c r="B128" s="23" t="str">
        <f>Apr!B128</f>
        <v>D210</v>
      </c>
      <c r="C128" s="24" t="str">
        <f>Apr!C128</f>
        <v>Sulphur Ointment</v>
      </c>
      <c r="D128" s="24" t="str">
        <f>Apr!D128</f>
        <v>450gm</v>
      </c>
      <c r="E128" s="22">
        <f>Jan!I128</f>
        <v>0</v>
      </c>
      <c r="F128" s="29"/>
      <c r="G128" s="26">
        <f t="shared" si="4"/>
        <v>0</v>
      </c>
      <c r="H128" s="29"/>
      <c r="I128" s="26">
        <f t="shared" si="5"/>
        <v>0</v>
      </c>
    </row>
    <row r="129" spans="1:9" s="4" customFormat="1" ht="16.5" customHeight="1" x14ac:dyDescent="0.2">
      <c r="A129" s="22">
        <f>Apr!A129</f>
        <v>125</v>
      </c>
      <c r="B129" s="23" t="str">
        <f>Apr!B129</f>
        <v>D211</v>
      </c>
      <c r="C129" s="24" t="str">
        <f>Apr!C129</f>
        <v>Liniment Turpentine</v>
      </c>
      <c r="D129" s="24" t="str">
        <f>Apr!D129</f>
        <v>450ml Bottle</v>
      </c>
      <c r="E129" s="22">
        <f>Jan!I129</f>
        <v>0</v>
      </c>
      <c r="F129" s="29"/>
      <c r="G129" s="26">
        <f t="shared" si="4"/>
        <v>0</v>
      </c>
      <c r="H129" s="29"/>
      <c r="I129" s="26">
        <f t="shared" si="5"/>
        <v>0</v>
      </c>
    </row>
    <row r="130" spans="1:9" s="4" customFormat="1" ht="16.5" customHeight="1" x14ac:dyDescent="0.2">
      <c r="A130" s="22">
        <f>Apr!A130</f>
        <v>126</v>
      </c>
      <c r="B130" s="23" t="str">
        <f>Apr!B130</f>
        <v>D213</v>
      </c>
      <c r="C130" s="24" t="str">
        <f>Apr!C130</f>
        <v>Inj Amoxycillin With Salbactum IP</v>
      </c>
      <c r="D130" s="24" t="str">
        <f>Apr!D130</f>
        <v>2gm Vial</v>
      </c>
      <c r="E130" s="22">
        <f>Jan!I130</f>
        <v>0</v>
      </c>
      <c r="F130" s="29"/>
      <c r="G130" s="26">
        <f t="shared" si="4"/>
        <v>0</v>
      </c>
      <c r="H130" s="29"/>
      <c r="I130" s="26">
        <f t="shared" si="5"/>
        <v>0</v>
      </c>
    </row>
    <row r="131" spans="1:9" s="4" customFormat="1" ht="16.5" customHeight="1" x14ac:dyDescent="0.2">
      <c r="A131" s="22">
        <f>Apr!A131</f>
        <v>127</v>
      </c>
      <c r="B131" s="23" t="str">
        <f>Apr!B131</f>
        <v>D214</v>
      </c>
      <c r="C131" s="24" t="str">
        <f>Apr!C131</f>
        <v>Inj Ceftriaxone IP</v>
      </c>
      <c r="D131" s="24" t="str">
        <f>Apr!D131</f>
        <v>2gm Vial</v>
      </c>
      <c r="E131" s="22">
        <f>Jan!I131</f>
        <v>0</v>
      </c>
      <c r="F131" s="29"/>
      <c r="G131" s="26">
        <f t="shared" si="4"/>
        <v>0</v>
      </c>
      <c r="H131" s="29"/>
      <c r="I131" s="26">
        <f t="shared" si="5"/>
        <v>0</v>
      </c>
    </row>
    <row r="132" spans="1:9" s="4" customFormat="1" ht="16.5" customHeight="1" x14ac:dyDescent="0.2">
      <c r="A132" s="22">
        <f>Apr!A132</f>
        <v>128</v>
      </c>
      <c r="B132" s="23" t="str">
        <f>Apr!B132</f>
        <v>D216</v>
      </c>
      <c r="C132" s="24" t="str">
        <f>Apr!C132</f>
        <v>Furozolidone Powder For Oral Use</v>
      </c>
      <c r="D132" s="24" t="str">
        <f>Apr!D132</f>
        <v>250gm</v>
      </c>
      <c r="E132" s="22">
        <f>Jan!I132</f>
        <v>0</v>
      </c>
      <c r="F132" s="29"/>
      <c r="G132" s="26">
        <f t="shared" si="4"/>
        <v>0</v>
      </c>
      <c r="H132" s="29"/>
      <c r="I132" s="26">
        <f t="shared" si="5"/>
        <v>0</v>
      </c>
    </row>
    <row r="133" spans="1:9" s="4" customFormat="1" ht="16.5" customHeight="1" x14ac:dyDescent="0.2">
      <c r="A133" s="22">
        <f>Apr!A133</f>
        <v>129</v>
      </c>
      <c r="B133" s="23" t="str">
        <f>Apr!B133</f>
        <v>D221</v>
      </c>
      <c r="C133" s="24" t="str">
        <f>Apr!C133</f>
        <v>Cypermethrin Soln - HIGH CIS 100 Mg</v>
      </c>
      <c r="D133" s="24" t="str">
        <f>Apr!D133</f>
        <v>50ml Tin</v>
      </c>
      <c r="E133" s="22">
        <f>Jan!I133</f>
        <v>0</v>
      </c>
      <c r="F133" s="29"/>
      <c r="G133" s="26">
        <f t="shared" si="4"/>
        <v>0</v>
      </c>
      <c r="H133" s="29"/>
      <c r="I133" s="26">
        <f t="shared" si="5"/>
        <v>0</v>
      </c>
    </row>
    <row r="134" spans="1:9" s="4" customFormat="1" ht="16.5" customHeight="1" x14ac:dyDescent="0.2">
      <c r="A134" s="114">
        <f>Apr!A134</f>
        <v>130</v>
      </c>
      <c r="B134" s="119" t="str">
        <f>Apr!B134</f>
        <v>D228</v>
      </c>
      <c r="C134" s="115" t="str">
        <f>Apr!C134</f>
        <v>Inj Betamethasone-4Mg</v>
      </c>
      <c r="D134" s="115" t="str">
        <f>Apr!D134</f>
        <v>1ml Amp</v>
      </c>
      <c r="E134" s="114">
        <f>Jan!I134</f>
        <v>0</v>
      </c>
      <c r="F134" s="116"/>
      <c r="G134" s="118">
        <f t="shared" si="4"/>
        <v>0</v>
      </c>
      <c r="H134" s="116"/>
      <c r="I134" s="118">
        <f t="shared" si="5"/>
        <v>0</v>
      </c>
    </row>
    <row r="135" spans="1:9" s="4" customFormat="1" ht="16.5" customHeight="1" x14ac:dyDescent="0.2">
      <c r="A135" s="22">
        <f>Apr!A135</f>
        <v>131</v>
      </c>
      <c r="B135" s="23" t="str">
        <f>Apr!B135</f>
        <v>D229</v>
      </c>
      <c r="C135" s="24" t="str">
        <f>Apr!C135</f>
        <v>Ivermectin Tablets 10Mg/Tab</v>
      </c>
      <c r="D135" s="24" t="str">
        <f>Apr!D135</f>
        <v>10 Tabs</v>
      </c>
      <c r="E135" s="22">
        <f>Jan!I135</f>
        <v>0</v>
      </c>
      <c r="F135" s="29"/>
      <c r="G135" s="26">
        <f t="shared" ref="G135:G189" si="6">E135+F135</f>
        <v>0</v>
      </c>
      <c r="H135" s="29"/>
      <c r="I135" s="26">
        <f t="shared" ref="I135:I189" si="7">G135-H135</f>
        <v>0</v>
      </c>
    </row>
    <row r="136" spans="1:9" s="4" customFormat="1" ht="16.5" customHeight="1" x14ac:dyDescent="0.2">
      <c r="A136" s="22">
        <f>Apr!A136</f>
        <v>132</v>
      </c>
      <c r="B136" s="23" t="str">
        <f>Apr!B136</f>
        <v>D230</v>
      </c>
      <c r="C136" s="24" t="str">
        <f>Apr!C136</f>
        <v>Levofloxacin 100 Mg + Orindazole 200 Mg In 5 Ml</v>
      </c>
      <c r="D136" s="24" t="str">
        <f>Apr!D136</f>
        <v>150ml Bottle</v>
      </c>
      <c r="E136" s="22">
        <f>Jan!I136</f>
        <v>0</v>
      </c>
      <c r="F136" s="29"/>
      <c r="G136" s="26">
        <f t="shared" si="6"/>
        <v>0</v>
      </c>
      <c r="H136" s="29"/>
      <c r="I136" s="26">
        <f t="shared" si="7"/>
        <v>0</v>
      </c>
    </row>
    <row r="137" spans="1:9" s="4" customFormat="1" ht="16.5" customHeight="1" x14ac:dyDescent="0.2">
      <c r="A137" s="22">
        <f>Apr!A137</f>
        <v>133</v>
      </c>
      <c r="B137" s="23" t="str">
        <f>Apr!B137</f>
        <v>D232</v>
      </c>
      <c r="C137" s="24" t="str">
        <f>Apr!C137</f>
        <v>Plasma Volume Expander</v>
      </c>
      <c r="D137" s="24">
        <f>Apr!D137</f>
        <v>0</v>
      </c>
      <c r="E137" s="22">
        <f>Jan!I137</f>
        <v>0</v>
      </c>
      <c r="F137" s="29"/>
      <c r="G137" s="26">
        <f t="shared" si="6"/>
        <v>0</v>
      </c>
      <c r="H137" s="29"/>
      <c r="I137" s="26">
        <f t="shared" si="7"/>
        <v>0</v>
      </c>
    </row>
    <row r="138" spans="1:9" s="4" customFormat="1" ht="16.5" customHeight="1" x14ac:dyDescent="0.2">
      <c r="A138" s="22">
        <f>Apr!A138</f>
        <v>134</v>
      </c>
      <c r="B138" s="23" t="str">
        <f>Apr!B138</f>
        <v>D233</v>
      </c>
      <c r="C138" s="24" t="str">
        <f>Apr!C138</f>
        <v>Enrofloxacin Inj (Long Acting)</v>
      </c>
      <c r="D138" s="24">
        <f>Apr!D138</f>
        <v>0</v>
      </c>
      <c r="E138" s="22">
        <f>Jan!I138</f>
        <v>0</v>
      </c>
      <c r="F138" s="29"/>
      <c r="G138" s="26">
        <f t="shared" si="6"/>
        <v>0</v>
      </c>
      <c r="H138" s="29"/>
      <c r="I138" s="26">
        <f t="shared" si="7"/>
        <v>0</v>
      </c>
    </row>
    <row r="139" spans="1:9" s="4" customFormat="1" ht="16.5" customHeight="1" x14ac:dyDescent="0.2">
      <c r="A139" s="22">
        <f>Apr!A139</f>
        <v>135</v>
      </c>
      <c r="B139" s="23" t="str">
        <f>Apr!B139</f>
        <v>D234</v>
      </c>
      <c r="C139" s="24" t="str">
        <f>Apr!C139</f>
        <v>Tolfenemic Acid Inj</v>
      </c>
      <c r="D139" s="24">
        <f>Apr!D139</f>
        <v>0</v>
      </c>
      <c r="E139" s="22">
        <f>Jan!I139</f>
        <v>0</v>
      </c>
      <c r="F139" s="29"/>
      <c r="G139" s="26">
        <f t="shared" si="6"/>
        <v>0</v>
      </c>
      <c r="H139" s="29"/>
      <c r="I139" s="26">
        <f t="shared" si="7"/>
        <v>0</v>
      </c>
    </row>
    <row r="140" spans="1:9" s="4" customFormat="1" ht="16.5" customHeight="1" x14ac:dyDescent="0.2">
      <c r="A140" s="22">
        <f>Apr!A140</f>
        <v>136</v>
      </c>
      <c r="B140" s="23" t="str">
        <f>Apr!B140</f>
        <v>D235</v>
      </c>
      <c r="C140" s="24" t="str">
        <f>Apr!C140</f>
        <v>Meloxicam And Paracetamol Inj</v>
      </c>
      <c r="D140" s="24">
        <f>Apr!D140</f>
        <v>0</v>
      </c>
      <c r="E140" s="22">
        <f>Jan!I140</f>
        <v>0</v>
      </c>
      <c r="F140" s="29"/>
      <c r="G140" s="26">
        <f t="shared" si="6"/>
        <v>0</v>
      </c>
      <c r="H140" s="29"/>
      <c r="I140" s="26">
        <f t="shared" si="7"/>
        <v>0</v>
      </c>
    </row>
    <row r="141" spans="1:9" s="4" customFormat="1" ht="16.5" customHeight="1" x14ac:dyDescent="0.2">
      <c r="A141" s="22">
        <f>Apr!A141</f>
        <v>137</v>
      </c>
      <c r="B141" s="23" t="str">
        <f>Apr!B141</f>
        <v>D236</v>
      </c>
      <c r="C141" s="24" t="str">
        <f>Apr!C141</f>
        <v>Ketoprofen Inj</v>
      </c>
      <c r="D141" s="24">
        <f>Apr!D141</f>
        <v>0</v>
      </c>
      <c r="E141" s="22">
        <f>Jan!I141</f>
        <v>0</v>
      </c>
      <c r="F141" s="29"/>
      <c r="G141" s="26">
        <f t="shared" si="6"/>
        <v>0</v>
      </c>
      <c r="H141" s="29"/>
      <c r="I141" s="26">
        <f t="shared" si="7"/>
        <v>0</v>
      </c>
    </row>
    <row r="142" spans="1:9" s="4" customFormat="1" ht="16.5" customHeight="1" x14ac:dyDescent="0.2">
      <c r="A142" s="22">
        <f>Apr!A142</f>
        <v>138</v>
      </c>
      <c r="B142" s="23" t="str">
        <f>Apr!B142</f>
        <v>D237</v>
      </c>
      <c r="C142" s="24" t="str">
        <f>Apr!C142</f>
        <v>Lincomycin Inj</v>
      </c>
      <c r="D142" s="24">
        <f>Apr!D142</f>
        <v>0</v>
      </c>
      <c r="E142" s="22">
        <f>Jan!I142</f>
        <v>0</v>
      </c>
      <c r="F142" s="29"/>
      <c r="G142" s="26">
        <f t="shared" si="6"/>
        <v>0</v>
      </c>
      <c r="H142" s="29"/>
      <c r="I142" s="26">
        <f t="shared" si="7"/>
        <v>0</v>
      </c>
    </row>
    <row r="143" spans="1:9" s="4" customFormat="1" ht="16.5" customHeight="1" x14ac:dyDescent="0.2">
      <c r="A143" s="22">
        <f>Apr!A143</f>
        <v>139</v>
      </c>
      <c r="B143" s="23" t="str">
        <f>Apr!B143</f>
        <v>D238</v>
      </c>
      <c r="C143" s="24" t="str">
        <f>Apr!C143</f>
        <v>Diazepam Inj</v>
      </c>
      <c r="D143" s="24">
        <f>Apr!D143</f>
        <v>0</v>
      </c>
      <c r="E143" s="22">
        <f>Jan!I143</f>
        <v>0</v>
      </c>
      <c r="F143" s="29"/>
      <c r="G143" s="26">
        <f t="shared" si="6"/>
        <v>0</v>
      </c>
      <c r="H143" s="29"/>
      <c r="I143" s="26">
        <f t="shared" si="7"/>
        <v>0</v>
      </c>
    </row>
    <row r="144" spans="1:9" s="4" customFormat="1" ht="16.5" customHeight="1" x14ac:dyDescent="0.2">
      <c r="A144" s="114">
        <f>Apr!A144</f>
        <v>140</v>
      </c>
      <c r="B144" s="119" t="str">
        <f>Apr!B144</f>
        <v>D239</v>
      </c>
      <c r="C144" s="115" t="str">
        <f>Apr!C144</f>
        <v>Ceftiofur Sodium Inj</v>
      </c>
      <c r="D144" s="115">
        <f>Apr!D144</f>
        <v>0</v>
      </c>
      <c r="E144" s="114">
        <f>Jan!I144</f>
        <v>0</v>
      </c>
      <c r="F144" s="116"/>
      <c r="G144" s="118">
        <f t="shared" si="6"/>
        <v>0</v>
      </c>
      <c r="H144" s="116"/>
      <c r="I144" s="118">
        <f t="shared" si="7"/>
        <v>0</v>
      </c>
    </row>
    <row r="145" spans="1:9" s="4" customFormat="1" ht="16.5" customHeight="1" x14ac:dyDescent="0.2">
      <c r="A145" s="22">
        <f>Apr!A145</f>
        <v>141</v>
      </c>
      <c r="B145" s="23" t="str">
        <f>Apr!B145</f>
        <v>D240</v>
      </c>
      <c r="C145" s="24" t="str">
        <f>Apr!C145</f>
        <v>Iron Sorbitol Folic Acid And</v>
      </c>
      <c r="D145" s="24">
        <f>Apr!D145</f>
        <v>0</v>
      </c>
      <c r="E145" s="22">
        <f>Jan!I145</f>
        <v>0</v>
      </c>
      <c r="F145" s="29"/>
      <c r="G145" s="26">
        <f t="shared" si="6"/>
        <v>0</v>
      </c>
      <c r="H145" s="29"/>
      <c r="I145" s="26">
        <f t="shared" si="7"/>
        <v>0</v>
      </c>
    </row>
    <row r="146" spans="1:9" s="4" customFormat="1" ht="16.5" customHeight="1" x14ac:dyDescent="0.2">
      <c r="A146" s="22">
        <f>Apr!A146</f>
        <v>142</v>
      </c>
      <c r="B146" s="23" t="str">
        <f>Apr!B146</f>
        <v>D241</v>
      </c>
      <c r="C146" s="24" t="str">
        <f>Apr!C146</f>
        <v>Ciprofloxacin And Tinidazole Bolus</v>
      </c>
      <c r="D146" s="24">
        <f>Apr!D146</f>
        <v>0</v>
      </c>
      <c r="E146" s="22">
        <f>Jan!I146</f>
        <v>0</v>
      </c>
      <c r="F146" s="29"/>
      <c r="G146" s="26">
        <f t="shared" si="6"/>
        <v>0</v>
      </c>
      <c r="H146" s="29"/>
      <c r="I146" s="26">
        <f t="shared" si="7"/>
        <v>0</v>
      </c>
    </row>
    <row r="147" spans="1:9" s="4" customFormat="1" ht="16.5" customHeight="1" x14ac:dyDescent="0.2">
      <c r="A147" s="22">
        <f>Apr!A147</f>
        <v>143</v>
      </c>
      <c r="B147" s="23" t="str">
        <f>Apr!B147</f>
        <v>D242</v>
      </c>
      <c r="C147" s="24" t="str">
        <f>Apr!C147</f>
        <v>Progestrone Depot Inj</v>
      </c>
      <c r="D147" s="24">
        <f>Apr!D147</f>
        <v>0</v>
      </c>
      <c r="E147" s="22">
        <f>Jan!I147</f>
        <v>0</v>
      </c>
      <c r="F147" s="29"/>
      <c r="G147" s="26">
        <f t="shared" si="6"/>
        <v>0</v>
      </c>
      <c r="H147" s="29"/>
      <c r="I147" s="26">
        <f t="shared" si="7"/>
        <v>0</v>
      </c>
    </row>
    <row r="148" spans="1:9" s="4" customFormat="1" ht="16.5" customHeight="1" x14ac:dyDescent="0.2">
      <c r="A148" s="22">
        <f>Apr!A148</f>
        <v>144</v>
      </c>
      <c r="B148" s="23" t="str">
        <f>Apr!B148</f>
        <v>D243</v>
      </c>
      <c r="C148" s="24" t="str">
        <f>Apr!C148</f>
        <v>Ceftriaxone Tazobactum Inj</v>
      </c>
      <c r="D148" s="24" t="str">
        <f>Apr!D148</f>
        <v xml:space="preserve"> 4450 Mg</v>
      </c>
      <c r="E148" s="22">
        <f>Jan!I148</f>
        <v>0</v>
      </c>
      <c r="F148" s="29"/>
      <c r="G148" s="26">
        <f t="shared" si="6"/>
        <v>0</v>
      </c>
      <c r="H148" s="29"/>
      <c r="I148" s="26">
        <f t="shared" si="7"/>
        <v>0</v>
      </c>
    </row>
    <row r="149" spans="1:9" s="4" customFormat="1" ht="16.5" customHeight="1" x14ac:dyDescent="0.2">
      <c r="A149" s="22">
        <f>Apr!A149</f>
        <v>145</v>
      </c>
      <c r="B149" s="23" t="str">
        <f>Apr!B149</f>
        <v>D244</v>
      </c>
      <c r="C149" s="24" t="str">
        <f>Apr!C149</f>
        <v>Salt Lick</v>
      </c>
      <c r="D149" s="24">
        <f>Apr!D149</f>
        <v>0</v>
      </c>
      <c r="E149" s="22">
        <f>Jan!I149</f>
        <v>0</v>
      </c>
      <c r="F149" s="29"/>
      <c r="G149" s="26">
        <f t="shared" si="6"/>
        <v>0</v>
      </c>
      <c r="H149" s="29"/>
      <c r="I149" s="26">
        <f t="shared" si="7"/>
        <v>0</v>
      </c>
    </row>
    <row r="150" spans="1:9" s="4" customFormat="1" ht="16.5" customHeight="1" x14ac:dyDescent="0.2">
      <c r="A150" s="22">
        <f>Apr!A150</f>
        <v>146</v>
      </c>
      <c r="B150" s="23" t="str">
        <f>Apr!B150</f>
        <v>D245</v>
      </c>
      <c r="C150" s="24" t="str">
        <f>Apr!C150</f>
        <v>Mineral Mixture Powder</v>
      </c>
      <c r="D150" s="24">
        <f>Apr!D150</f>
        <v>0</v>
      </c>
      <c r="E150" s="22">
        <f>Jan!I150</f>
        <v>0</v>
      </c>
      <c r="F150" s="29"/>
      <c r="G150" s="26">
        <f t="shared" si="6"/>
        <v>0</v>
      </c>
      <c r="H150" s="29"/>
      <c r="I150" s="26">
        <f t="shared" si="7"/>
        <v>0</v>
      </c>
    </row>
    <row r="151" spans="1:9" s="4" customFormat="1" ht="16.5" customHeight="1" x14ac:dyDescent="0.2">
      <c r="A151" s="22">
        <f>Apr!A151</f>
        <v>147</v>
      </c>
      <c r="B151" s="23" t="str">
        <f>Apr!B151</f>
        <v>D246</v>
      </c>
      <c r="C151" s="24" t="str">
        <f>Apr!C151</f>
        <v>Dusting Powder</v>
      </c>
      <c r="D151" s="24">
        <f>Apr!D151</f>
        <v>0</v>
      </c>
      <c r="E151" s="22">
        <f>Jan!I151</f>
        <v>0</v>
      </c>
      <c r="F151" s="29"/>
      <c r="G151" s="26">
        <f t="shared" si="6"/>
        <v>0</v>
      </c>
      <c r="H151" s="29"/>
      <c r="I151" s="26">
        <f t="shared" si="7"/>
        <v>0</v>
      </c>
    </row>
    <row r="152" spans="1:9" s="4" customFormat="1" ht="16.5" customHeight="1" x14ac:dyDescent="0.2">
      <c r="A152" s="22">
        <f>Apr!A152</f>
        <v>148</v>
      </c>
      <c r="B152" s="23" t="str">
        <f>Apr!B152</f>
        <v>D247</v>
      </c>
      <c r="C152" s="24" t="str">
        <f>Apr!C152</f>
        <v>Dicyclomine Hcl Inj</v>
      </c>
      <c r="D152" s="24">
        <f>Apr!D152</f>
        <v>0</v>
      </c>
      <c r="E152" s="22">
        <f>Jan!I152</f>
        <v>0</v>
      </c>
      <c r="F152" s="29"/>
      <c r="G152" s="26">
        <f t="shared" si="6"/>
        <v>0</v>
      </c>
      <c r="H152" s="29"/>
      <c r="I152" s="26">
        <f t="shared" si="7"/>
        <v>0</v>
      </c>
    </row>
    <row r="153" spans="1:9" s="4" customFormat="1" ht="16.5" customHeight="1" x14ac:dyDescent="0.2">
      <c r="A153" s="22">
        <f>Apr!A153</f>
        <v>149</v>
      </c>
      <c r="B153" s="23" t="str">
        <f>Apr!B153</f>
        <v>D248</v>
      </c>
      <c r="C153" s="24" t="str">
        <f>Apr!C153</f>
        <v>Ceftizoxime Sodium Inj</v>
      </c>
      <c r="D153" s="24">
        <f>Apr!D153</f>
        <v>0</v>
      </c>
      <c r="E153" s="22">
        <f>Jan!I153</f>
        <v>0</v>
      </c>
      <c r="F153" s="29"/>
      <c r="G153" s="26">
        <f t="shared" si="6"/>
        <v>0</v>
      </c>
      <c r="H153" s="29"/>
      <c r="I153" s="26">
        <f t="shared" si="7"/>
        <v>0</v>
      </c>
    </row>
    <row r="154" spans="1:9" s="4" customFormat="1" ht="16.5" customHeight="1" x14ac:dyDescent="0.2">
      <c r="A154" s="114">
        <f>Apr!A154</f>
        <v>150</v>
      </c>
      <c r="B154" s="119" t="str">
        <f>Apr!B154</f>
        <v>D249</v>
      </c>
      <c r="C154" s="115" t="str">
        <f>Apr!C154</f>
        <v>Morboflaxacin Tab</v>
      </c>
      <c r="D154" s="115">
        <f>Apr!D154</f>
        <v>0</v>
      </c>
      <c r="E154" s="114">
        <f>Jan!I154</f>
        <v>0</v>
      </c>
      <c r="F154" s="116"/>
      <c r="G154" s="118">
        <f t="shared" si="6"/>
        <v>0</v>
      </c>
      <c r="H154" s="116"/>
      <c r="I154" s="118">
        <f t="shared" si="7"/>
        <v>0</v>
      </c>
    </row>
    <row r="155" spans="1:9" s="4" customFormat="1" ht="16.5" customHeight="1" x14ac:dyDescent="0.2">
      <c r="A155" s="22">
        <f>Apr!A155</f>
        <v>151</v>
      </c>
      <c r="B155" s="23" t="str">
        <f>Apr!B155</f>
        <v>D250</v>
      </c>
      <c r="C155" s="24" t="str">
        <f>Apr!C155</f>
        <v>Methyl Ergometrine Inj</v>
      </c>
      <c r="D155" s="24">
        <f>Apr!D155</f>
        <v>0</v>
      </c>
      <c r="E155" s="22">
        <f>Jan!I155</f>
        <v>0</v>
      </c>
      <c r="F155" s="29"/>
      <c r="G155" s="26">
        <f t="shared" si="6"/>
        <v>0</v>
      </c>
      <c r="H155" s="29"/>
      <c r="I155" s="26">
        <f t="shared" si="7"/>
        <v>0</v>
      </c>
    </row>
    <row r="156" spans="1:9" s="4" customFormat="1" ht="16.5" customHeight="1" x14ac:dyDescent="0.2">
      <c r="A156" s="22">
        <f>Apr!A156</f>
        <v>152</v>
      </c>
      <c r="B156" s="23" t="str">
        <f>Apr!B156</f>
        <v>D251</v>
      </c>
      <c r="C156" s="24" t="str">
        <f>Apr!C156</f>
        <v>Ivermectin And Chlorsulon Inj</v>
      </c>
      <c r="D156" s="24">
        <f>Apr!D156</f>
        <v>0</v>
      </c>
      <c r="E156" s="22">
        <f>Jan!I156</f>
        <v>0</v>
      </c>
      <c r="F156" s="29"/>
      <c r="G156" s="26">
        <f t="shared" si="6"/>
        <v>0</v>
      </c>
      <c r="H156" s="29"/>
      <c r="I156" s="26">
        <f t="shared" si="7"/>
        <v>0</v>
      </c>
    </row>
    <row r="157" spans="1:9" s="4" customFormat="1" ht="16.5" customHeight="1" x14ac:dyDescent="0.2">
      <c r="A157" s="22">
        <f>Apr!A157</f>
        <v>153</v>
      </c>
      <c r="B157" s="23" t="str">
        <f>Apr!B157</f>
        <v>D252</v>
      </c>
      <c r="C157" s="24" t="str">
        <f>Apr!C157</f>
        <v>Isoflupredone Inj</v>
      </c>
      <c r="D157" s="24">
        <f>Apr!D157</f>
        <v>0</v>
      </c>
      <c r="E157" s="22">
        <f>Jan!I157</f>
        <v>0</v>
      </c>
      <c r="F157" s="29"/>
      <c r="G157" s="26">
        <f t="shared" si="6"/>
        <v>0</v>
      </c>
      <c r="H157" s="29"/>
      <c r="I157" s="26">
        <f t="shared" si="7"/>
        <v>0</v>
      </c>
    </row>
    <row r="158" spans="1:9" s="4" customFormat="1" ht="16.5" customHeight="1" x14ac:dyDescent="0.2">
      <c r="A158" s="22">
        <f>Apr!A158</f>
        <v>154</v>
      </c>
      <c r="B158" s="23" t="str">
        <f>Apr!B158</f>
        <v>D253</v>
      </c>
      <c r="C158" s="24" t="str">
        <f>Apr!C158</f>
        <v>Dinoprost Tromethanamine Inj</v>
      </c>
      <c r="D158" s="24">
        <f>Apr!D158</f>
        <v>0</v>
      </c>
      <c r="E158" s="22">
        <f>Jan!I158</f>
        <v>0</v>
      </c>
      <c r="F158" s="29"/>
      <c r="G158" s="26">
        <f t="shared" si="6"/>
        <v>0</v>
      </c>
      <c r="H158" s="29"/>
      <c r="I158" s="26">
        <f t="shared" si="7"/>
        <v>0</v>
      </c>
    </row>
    <row r="159" spans="1:9" s="4" customFormat="1" ht="16.5" customHeight="1" x14ac:dyDescent="0.2">
      <c r="A159" s="22">
        <f>Apr!A159</f>
        <v>155</v>
      </c>
      <c r="B159" s="23" t="str">
        <f>Apr!B159</f>
        <v>D254</v>
      </c>
      <c r="C159" s="24" t="str">
        <f>Apr!C159</f>
        <v>Cidr Kit</v>
      </c>
      <c r="D159" s="24">
        <f>Apr!D159</f>
        <v>0</v>
      </c>
      <c r="E159" s="22">
        <f>Jan!I159</f>
        <v>0</v>
      </c>
      <c r="F159" s="29"/>
      <c r="G159" s="26">
        <f t="shared" si="6"/>
        <v>0</v>
      </c>
      <c r="H159" s="29"/>
      <c r="I159" s="26">
        <f t="shared" si="7"/>
        <v>0</v>
      </c>
    </row>
    <row r="160" spans="1:9" s="4" customFormat="1" ht="16.5" customHeight="1" x14ac:dyDescent="0.2">
      <c r="A160" s="22">
        <f>Apr!A160</f>
        <v>156</v>
      </c>
      <c r="B160" s="23" t="str">
        <f>Apr!B160</f>
        <v>D255</v>
      </c>
      <c r="C160" s="24" t="str">
        <f>Apr!C160</f>
        <v>Glycerin And Sodium Chloride Enema</v>
      </c>
      <c r="D160" s="24">
        <f>Apr!D160</f>
        <v>0</v>
      </c>
      <c r="E160" s="22">
        <f>Jan!I160</f>
        <v>0</v>
      </c>
      <c r="F160" s="29"/>
      <c r="G160" s="26">
        <f t="shared" si="6"/>
        <v>0</v>
      </c>
      <c r="H160" s="29"/>
      <c r="I160" s="26">
        <f t="shared" si="7"/>
        <v>0</v>
      </c>
    </row>
    <row r="161" spans="1:9" s="4" customFormat="1" ht="16.5" customHeight="1" x14ac:dyDescent="0.2">
      <c r="A161" s="22">
        <f>Apr!A161</f>
        <v>157</v>
      </c>
      <c r="B161" s="23" t="str">
        <f>Apr!B161</f>
        <v>D256</v>
      </c>
      <c r="C161" s="24" t="str">
        <f>Apr!C161</f>
        <v>Cefotaxime Sodium Inj Ip 2.5 Gm</v>
      </c>
      <c r="D161" s="24">
        <f>Apr!D161</f>
        <v>0</v>
      </c>
      <c r="E161" s="22">
        <f>Jan!I161</f>
        <v>0</v>
      </c>
      <c r="F161" s="29"/>
      <c r="G161" s="26">
        <f t="shared" si="6"/>
        <v>0</v>
      </c>
      <c r="H161" s="29"/>
      <c r="I161" s="26">
        <f t="shared" si="7"/>
        <v>0</v>
      </c>
    </row>
    <row r="162" spans="1:9" s="4" customFormat="1" ht="16.5" customHeight="1" x14ac:dyDescent="0.2">
      <c r="A162" s="22">
        <f>Apr!A162</f>
        <v>158</v>
      </c>
      <c r="B162" s="23" t="str">
        <f>Apr!B162</f>
        <v>D257</v>
      </c>
      <c r="C162" s="24" t="str">
        <f>Apr!C162</f>
        <v>Isofluperdone 2 Mg / Ml</v>
      </c>
      <c r="D162" s="24">
        <f>Apr!D162</f>
        <v>0</v>
      </c>
      <c r="E162" s="22">
        <f>Jan!I162</f>
        <v>0</v>
      </c>
      <c r="F162" s="29"/>
      <c r="G162" s="26">
        <f t="shared" si="6"/>
        <v>0</v>
      </c>
      <c r="H162" s="29"/>
      <c r="I162" s="26">
        <f t="shared" si="7"/>
        <v>0</v>
      </c>
    </row>
    <row r="163" spans="1:9" s="4" customFormat="1" ht="16.5" customHeight="1" x14ac:dyDescent="0.2">
      <c r="A163" s="22">
        <f>Apr!A163</f>
        <v>159</v>
      </c>
      <c r="B163" s="23" t="str">
        <f>Apr!B163</f>
        <v>D258</v>
      </c>
      <c r="C163" s="24" t="str">
        <f>Apr!C163</f>
        <v>Magnesium Sulphate</v>
      </c>
      <c r="D163" s="24">
        <f>Apr!D163</f>
        <v>0</v>
      </c>
      <c r="E163" s="22">
        <f>Jan!I163</f>
        <v>0</v>
      </c>
      <c r="F163" s="29"/>
      <c r="G163" s="26">
        <f t="shared" si="6"/>
        <v>0</v>
      </c>
      <c r="H163" s="29"/>
      <c r="I163" s="26">
        <f t="shared" si="7"/>
        <v>0</v>
      </c>
    </row>
    <row r="164" spans="1:9" s="4" customFormat="1" ht="16.5" customHeight="1" x14ac:dyDescent="0.2">
      <c r="A164" s="114">
        <f>Apr!A164</f>
        <v>160</v>
      </c>
      <c r="B164" s="119" t="str">
        <f>Apr!B164</f>
        <v>D259</v>
      </c>
      <c r="C164" s="115" t="str">
        <f>Apr!C164</f>
        <v>Cefalexin Intra Uterine Powder</v>
      </c>
      <c r="D164" s="115">
        <f>Apr!D164</f>
        <v>0</v>
      </c>
      <c r="E164" s="114">
        <f>Jan!I164</f>
        <v>0</v>
      </c>
      <c r="F164" s="116"/>
      <c r="G164" s="118">
        <f t="shared" si="6"/>
        <v>0</v>
      </c>
      <c r="H164" s="116"/>
      <c r="I164" s="118">
        <f t="shared" si="7"/>
        <v>0</v>
      </c>
    </row>
    <row r="165" spans="1:9" s="4" customFormat="1" ht="16.5" customHeight="1" x14ac:dyDescent="0.2">
      <c r="A165" s="22">
        <f>Apr!A165</f>
        <v>161</v>
      </c>
      <c r="B165" s="23" t="str">
        <f>Apr!B165</f>
        <v>D260</v>
      </c>
      <c r="C165" s="24" t="str">
        <f>Apr!C165</f>
        <v>Lithium Antimonyl Thiomalate 6%</v>
      </c>
      <c r="D165" s="24">
        <f>Apr!D165</f>
        <v>0</v>
      </c>
      <c r="E165" s="22">
        <f>Jan!I165</f>
        <v>0</v>
      </c>
      <c r="F165" s="29"/>
      <c r="G165" s="26">
        <f t="shared" si="6"/>
        <v>0</v>
      </c>
      <c r="H165" s="29"/>
      <c r="I165" s="26">
        <f t="shared" si="7"/>
        <v>0</v>
      </c>
    </row>
    <row r="166" spans="1:9" s="4" customFormat="1" ht="16.5" customHeight="1" x14ac:dyDescent="0.2">
      <c r="A166" s="22">
        <f>Apr!A166</f>
        <v>162</v>
      </c>
      <c r="B166" s="23" t="str">
        <f>Apr!B166</f>
        <v>D261</v>
      </c>
      <c r="C166" s="24" t="str">
        <f>Apr!C166</f>
        <v>Quinapyramine Sulphate &amp; Quina. Chloride</v>
      </c>
      <c r="D166" s="24" t="str">
        <f>Apr!D166</f>
        <v>1.5+1g</v>
      </c>
      <c r="E166" s="22">
        <f>Jan!I166</f>
        <v>0</v>
      </c>
      <c r="F166" s="29"/>
      <c r="G166" s="26">
        <f t="shared" si="6"/>
        <v>0</v>
      </c>
      <c r="H166" s="29"/>
      <c r="I166" s="26">
        <f t="shared" si="7"/>
        <v>0</v>
      </c>
    </row>
    <row r="167" spans="1:9" s="4" customFormat="1" ht="16.5" customHeight="1" x14ac:dyDescent="0.2">
      <c r="A167" s="22">
        <f>Apr!A167</f>
        <v>163</v>
      </c>
      <c r="B167" s="23" t="str">
        <f>Apr!B167</f>
        <v>D262</v>
      </c>
      <c r="C167" s="24" t="str">
        <f>Apr!C167</f>
        <v>Cefalexin Powder</v>
      </c>
      <c r="D167" s="24">
        <f>Apr!D167</f>
        <v>0</v>
      </c>
      <c r="E167" s="22">
        <f>Jan!I167</f>
        <v>0</v>
      </c>
      <c r="F167" s="29"/>
      <c r="G167" s="26">
        <f t="shared" si="6"/>
        <v>0</v>
      </c>
      <c r="H167" s="29"/>
      <c r="I167" s="26">
        <f t="shared" si="7"/>
        <v>0</v>
      </c>
    </row>
    <row r="168" spans="1:9" s="4" customFormat="1" ht="16.5" customHeight="1" x14ac:dyDescent="0.2">
      <c r="A168" s="22">
        <f>Apr!A168</f>
        <v>164</v>
      </c>
      <c r="B168" s="23" t="str">
        <f>Apr!B168</f>
        <v>D263</v>
      </c>
      <c r="C168" s="24" t="str">
        <f>Apr!C168</f>
        <v>Ciprofloxacin And Tinindazole Tab</v>
      </c>
      <c r="D168" s="24">
        <f>Apr!D168</f>
        <v>0</v>
      </c>
      <c r="E168" s="22">
        <f>Jan!I168</f>
        <v>0</v>
      </c>
      <c r="F168" s="29"/>
      <c r="G168" s="26">
        <f t="shared" si="6"/>
        <v>0</v>
      </c>
      <c r="H168" s="29"/>
      <c r="I168" s="26">
        <f t="shared" si="7"/>
        <v>0</v>
      </c>
    </row>
    <row r="169" spans="1:9" s="4" customFormat="1" ht="16.5" customHeight="1" x14ac:dyDescent="0.2">
      <c r="A169" s="22">
        <f>Apr!A169</f>
        <v>165</v>
      </c>
      <c r="B169" s="23" t="str">
        <f>Apr!B169</f>
        <v>D264</v>
      </c>
      <c r="C169" s="24" t="str">
        <f>Apr!C169</f>
        <v>Sodium Salicylate Powder</v>
      </c>
      <c r="D169" s="24">
        <f>Apr!D169</f>
        <v>0</v>
      </c>
      <c r="E169" s="22">
        <f>Jan!I169</f>
        <v>0</v>
      </c>
      <c r="F169" s="29"/>
      <c r="G169" s="26">
        <f t="shared" si="6"/>
        <v>0</v>
      </c>
      <c r="H169" s="29"/>
      <c r="I169" s="26">
        <f t="shared" si="7"/>
        <v>0</v>
      </c>
    </row>
    <row r="170" spans="1:9" s="4" customFormat="1" ht="16.5" customHeight="1" x14ac:dyDescent="0.2">
      <c r="A170" s="22">
        <f>Apr!A170</f>
        <v>166</v>
      </c>
      <c r="B170" s="23" t="str">
        <f>Apr!B170</f>
        <v>D265</v>
      </c>
      <c r="C170" s="24" t="str">
        <f>Apr!C170</f>
        <v>Rafoxanide Powder</v>
      </c>
      <c r="D170" s="24">
        <f>Apr!D170</f>
        <v>0</v>
      </c>
      <c r="E170" s="22">
        <f>Jan!I170</f>
        <v>0</v>
      </c>
      <c r="F170" s="29"/>
      <c r="G170" s="26">
        <f t="shared" si="6"/>
        <v>0</v>
      </c>
      <c r="H170" s="29"/>
      <c r="I170" s="26">
        <f t="shared" si="7"/>
        <v>0</v>
      </c>
    </row>
    <row r="171" spans="1:9" s="4" customFormat="1" ht="16.5" customHeight="1" x14ac:dyDescent="0.2">
      <c r="A171" s="22">
        <f>Apr!A171</f>
        <v>167</v>
      </c>
      <c r="B171" s="23" t="str">
        <f>Apr!B171</f>
        <v>D266</v>
      </c>
      <c r="C171" s="24" t="str">
        <f>Apr!C171</f>
        <v>Antimony Potassium Tartrate Bolus</v>
      </c>
      <c r="D171" s="24">
        <f>Apr!D171</f>
        <v>0</v>
      </c>
      <c r="E171" s="22">
        <f>Jan!I171</f>
        <v>0</v>
      </c>
      <c r="F171" s="29"/>
      <c r="G171" s="26">
        <f t="shared" si="6"/>
        <v>0</v>
      </c>
      <c r="H171" s="29"/>
      <c r="I171" s="26">
        <f t="shared" si="7"/>
        <v>0</v>
      </c>
    </row>
    <row r="172" spans="1:9" s="4" customFormat="1" ht="16.5" customHeight="1" x14ac:dyDescent="0.2">
      <c r="A172" s="22">
        <f>Apr!A172</f>
        <v>168</v>
      </c>
      <c r="B172" s="23" t="str">
        <f>Apr!B172</f>
        <v>D267</v>
      </c>
      <c r="C172" s="24" t="str">
        <f>Apr!C172</f>
        <v>Zinc Oxide Powder Ip</v>
      </c>
      <c r="D172" s="24">
        <f>Apr!D172</f>
        <v>0</v>
      </c>
      <c r="E172" s="22">
        <f>Jan!I172</f>
        <v>0</v>
      </c>
      <c r="F172" s="29"/>
      <c r="G172" s="26">
        <f t="shared" si="6"/>
        <v>0</v>
      </c>
      <c r="H172" s="29"/>
      <c r="I172" s="26">
        <f t="shared" si="7"/>
        <v>0</v>
      </c>
    </row>
    <row r="173" spans="1:9" s="4" customFormat="1" ht="16.5" customHeight="1" x14ac:dyDescent="0.2">
      <c r="A173" s="22">
        <f>Apr!A173</f>
        <v>169</v>
      </c>
      <c r="B173" s="23" t="str">
        <f>Apr!B173</f>
        <v>D268</v>
      </c>
      <c r="C173" s="24" t="str">
        <f>Apr!C173</f>
        <v>Antacid Bolus</v>
      </c>
      <c r="D173" s="24">
        <f>Apr!D173</f>
        <v>0</v>
      </c>
      <c r="E173" s="22">
        <f>Jan!I173</f>
        <v>0</v>
      </c>
      <c r="F173" s="29"/>
      <c r="G173" s="26">
        <f t="shared" si="6"/>
        <v>0</v>
      </c>
      <c r="H173" s="29"/>
      <c r="I173" s="26">
        <f t="shared" si="7"/>
        <v>0</v>
      </c>
    </row>
    <row r="174" spans="1:9" s="4" customFormat="1" ht="16.5" customHeight="1" x14ac:dyDescent="0.2">
      <c r="A174" s="114">
        <f>Apr!A174</f>
        <v>170</v>
      </c>
      <c r="B174" s="119" t="str">
        <f>Apr!B174</f>
        <v>D269</v>
      </c>
      <c r="C174" s="115" t="str">
        <f>Apr!C174</f>
        <v>Fenbendazone And Praziquintall Susp</v>
      </c>
      <c r="D174" s="115">
        <f>Apr!D174</f>
        <v>0</v>
      </c>
      <c r="E174" s="114">
        <f>Jan!I174</f>
        <v>0</v>
      </c>
      <c r="F174" s="116"/>
      <c r="G174" s="118">
        <f t="shared" si="6"/>
        <v>0</v>
      </c>
      <c r="H174" s="116"/>
      <c r="I174" s="118">
        <f t="shared" si="7"/>
        <v>0</v>
      </c>
    </row>
    <row r="175" spans="1:9" s="4" customFormat="1" ht="16.5" customHeight="1" x14ac:dyDescent="0.2">
      <c r="A175" s="22">
        <f>Apr!A175</f>
        <v>171</v>
      </c>
      <c r="B175" s="23" t="str">
        <f>Apr!B175</f>
        <v>D270</v>
      </c>
      <c r="C175" s="24" t="str">
        <f>Apr!C175</f>
        <v>Levamizole &amp; Oxyclosanide Susp</v>
      </c>
      <c r="D175" s="24">
        <f>Apr!D175</f>
        <v>0</v>
      </c>
      <c r="E175" s="22">
        <f>Jan!I175</f>
        <v>0</v>
      </c>
      <c r="F175" s="29"/>
      <c r="G175" s="26">
        <f t="shared" si="6"/>
        <v>0</v>
      </c>
      <c r="H175" s="29"/>
      <c r="I175" s="26">
        <f t="shared" si="7"/>
        <v>0</v>
      </c>
    </row>
    <row r="176" spans="1:9" s="4" customFormat="1" ht="16.5" customHeight="1" x14ac:dyDescent="0.2">
      <c r="A176" s="22">
        <f>Apr!A176</f>
        <v>172</v>
      </c>
      <c r="B176" s="23" t="str">
        <f>Apr!B176</f>
        <v>D271</v>
      </c>
      <c r="C176" s="24" t="str">
        <f>Apr!C176</f>
        <v>Triclabendazole Oral Suspension</v>
      </c>
      <c r="D176" s="24">
        <f>Apr!D176</f>
        <v>0</v>
      </c>
      <c r="E176" s="22">
        <f>Jan!I176</f>
        <v>0</v>
      </c>
      <c r="F176" s="29"/>
      <c r="G176" s="26">
        <f t="shared" si="6"/>
        <v>0</v>
      </c>
      <c r="H176" s="29"/>
      <c r="I176" s="26">
        <f t="shared" si="7"/>
        <v>0</v>
      </c>
    </row>
    <row r="177" spans="1:9" s="4" customFormat="1" ht="16.5" customHeight="1" x14ac:dyDescent="0.2">
      <c r="A177" s="22">
        <f>Apr!A177</f>
        <v>173</v>
      </c>
      <c r="B177" s="23" t="str">
        <f>Apr!B177</f>
        <v>D272</v>
      </c>
      <c r="C177" s="24" t="str">
        <f>Apr!C177</f>
        <v>Oxfendazol And Oxyclozanide Susp</v>
      </c>
      <c r="D177" s="24">
        <f>Apr!D177</f>
        <v>0</v>
      </c>
      <c r="E177" s="22">
        <f>Jan!I177</f>
        <v>0</v>
      </c>
      <c r="F177" s="29"/>
      <c r="G177" s="26">
        <f t="shared" si="6"/>
        <v>0</v>
      </c>
      <c r="H177" s="29"/>
      <c r="I177" s="26">
        <f t="shared" si="7"/>
        <v>0</v>
      </c>
    </row>
    <row r="178" spans="1:9" s="4" customFormat="1" ht="16.5" customHeight="1" x14ac:dyDescent="0.2">
      <c r="A178" s="22">
        <f>Apr!A178</f>
        <v>174</v>
      </c>
      <c r="B178" s="23" t="str">
        <f>Apr!B178</f>
        <v>D273</v>
      </c>
      <c r="C178" s="24" t="str">
        <f>Apr!C178</f>
        <v>Calcium Phosph. Vitamin D3 Syrup</v>
      </c>
      <c r="D178" s="24">
        <f>Apr!D178</f>
        <v>0</v>
      </c>
      <c r="E178" s="22">
        <f>Jan!I178</f>
        <v>0</v>
      </c>
      <c r="F178" s="29"/>
      <c r="G178" s="26">
        <f t="shared" si="6"/>
        <v>0</v>
      </c>
      <c r="H178" s="29"/>
      <c r="I178" s="26">
        <f t="shared" si="7"/>
        <v>0</v>
      </c>
    </row>
    <row r="179" spans="1:9" s="4" customFormat="1" ht="16.5" customHeight="1" x14ac:dyDescent="0.2">
      <c r="A179" s="22">
        <f>Apr!A179</f>
        <v>175</v>
      </c>
      <c r="B179" s="23" t="str">
        <f>Apr!B179</f>
        <v>D274</v>
      </c>
      <c r="C179" s="24" t="str">
        <f>Apr!C179</f>
        <v>Ceftiofur Sodium Inj Ip</v>
      </c>
      <c r="D179" s="24">
        <f>Apr!D179</f>
        <v>0</v>
      </c>
      <c r="E179" s="22">
        <f>Jan!I179</f>
        <v>0</v>
      </c>
      <c r="F179" s="29"/>
      <c r="G179" s="26">
        <f t="shared" si="6"/>
        <v>0</v>
      </c>
      <c r="H179" s="29"/>
      <c r="I179" s="26">
        <f t="shared" si="7"/>
        <v>0</v>
      </c>
    </row>
    <row r="180" spans="1:9" s="4" customFormat="1" ht="16.5" customHeight="1" x14ac:dyDescent="0.2">
      <c r="A180" s="22">
        <f>Apr!A180</f>
        <v>176</v>
      </c>
      <c r="B180" s="23" t="str">
        <f>Apr!B180</f>
        <v>D275</v>
      </c>
      <c r="C180" s="24" t="str">
        <f>Apr!C180</f>
        <v>Long Acting Enrofloxacin Inj</v>
      </c>
      <c r="D180" s="24">
        <f>Apr!D180</f>
        <v>0</v>
      </c>
      <c r="E180" s="22">
        <f>Jan!I180</f>
        <v>0</v>
      </c>
      <c r="F180" s="29"/>
      <c r="G180" s="26">
        <f t="shared" si="6"/>
        <v>0</v>
      </c>
      <c r="H180" s="29"/>
      <c r="I180" s="26">
        <f t="shared" si="7"/>
        <v>0</v>
      </c>
    </row>
    <row r="181" spans="1:9" s="4" customFormat="1" ht="16.5" customHeight="1" x14ac:dyDescent="0.2">
      <c r="A181" s="22">
        <f>Apr!A181</f>
        <v>177</v>
      </c>
      <c r="B181" s="23" t="str">
        <f>Apr!B181</f>
        <v>D276</v>
      </c>
      <c r="C181" s="24" t="str">
        <f>Apr!C181</f>
        <v>Amikacin Inj</v>
      </c>
      <c r="D181" s="24">
        <f>Apr!D181</f>
        <v>0</v>
      </c>
      <c r="E181" s="22">
        <f>Jan!I181</f>
        <v>0</v>
      </c>
      <c r="F181" s="29"/>
      <c r="G181" s="26">
        <f t="shared" si="6"/>
        <v>0</v>
      </c>
      <c r="H181" s="29"/>
      <c r="I181" s="26">
        <f t="shared" si="7"/>
        <v>0</v>
      </c>
    </row>
    <row r="182" spans="1:9" s="4" customFormat="1" ht="16.5" customHeight="1" x14ac:dyDescent="0.2">
      <c r="A182" s="22">
        <f>Apr!A182</f>
        <v>178</v>
      </c>
      <c r="B182" s="23" t="str">
        <f>Apr!B182</f>
        <v>D277</v>
      </c>
      <c r="C182" s="24" t="str">
        <f>Apr!C182</f>
        <v>Ceftrioxone And Tazobactum Inj</v>
      </c>
      <c r="D182" s="24">
        <f>Apr!D182</f>
        <v>0</v>
      </c>
      <c r="E182" s="22">
        <f>Jan!I182</f>
        <v>0</v>
      </c>
      <c r="F182" s="29"/>
      <c r="G182" s="26">
        <f t="shared" si="6"/>
        <v>0</v>
      </c>
      <c r="H182" s="29"/>
      <c r="I182" s="26">
        <f t="shared" si="7"/>
        <v>0</v>
      </c>
    </row>
    <row r="183" spans="1:9" s="4" customFormat="1" ht="16.5" customHeight="1" x14ac:dyDescent="0.2">
      <c r="A183" s="22">
        <f>Apr!A183</f>
        <v>179</v>
      </c>
      <c r="B183" s="23" t="str">
        <f>Apr!B183</f>
        <v>D278</v>
      </c>
      <c r="C183" s="24" t="str">
        <f>Apr!C183</f>
        <v>Meloxicam Inj</v>
      </c>
      <c r="D183" s="24">
        <f>Apr!D183</f>
        <v>0</v>
      </c>
      <c r="E183" s="22">
        <f>Jan!I183</f>
        <v>0</v>
      </c>
      <c r="F183" s="29"/>
      <c r="G183" s="26">
        <f t="shared" si="6"/>
        <v>0</v>
      </c>
      <c r="H183" s="29"/>
      <c r="I183" s="26">
        <f t="shared" si="7"/>
        <v>0</v>
      </c>
    </row>
    <row r="184" spans="1:9" s="4" customFormat="1" ht="16.5" customHeight="1" x14ac:dyDescent="0.2">
      <c r="A184" s="114">
        <f>Apr!A184</f>
        <v>180</v>
      </c>
      <c r="B184" s="119" t="str">
        <f>Apr!B184</f>
        <v>D279</v>
      </c>
      <c r="C184" s="115" t="str">
        <f>Apr!C184</f>
        <v>Isometamidium Chloride Hcl Inj</v>
      </c>
      <c r="D184" s="115">
        <f>Apr!D184</f>
        <v>0</v>
      </c>
      <c r="E184" s="114">
        <f>Jan!I184</f>
        <v>0</v>
      </c>
      <c r="F184" s="116"/>
      <c r="G184" s="118">
        <f t="shared" si="6"/>
        <v>0</v>
      </c>
      <c r="H184" s="116"/>
      <c r="I184" s="118">
        <f t="shared" si="7"/>
        <v>0</v>
      </c>
    </row>
    <row r="185" spans="1:9" s="4" customFormat="1" ht="16.5" customHeight="1" x14ac:dyDescent="0.2">
      <c r="A185" s="22">
        <f>Apr!A185</f>
        <v>181</v>
      </c>
      <c r="B185" s="23" t="str">
        <f>Apr!B185</f>
        <v>D280</v>
      </c>
      <c r="C185" s="24" t="str">
        <f>Apr!C185</f>
        <v>Levamizole Hcl Inj</v>
      </c>
      <c r="D185" s="24">
        <f>Apr!D185</f>
        <v>0</v>
      </c>
      <c r="E185" s="22">
        <f>Jan!I185</f>
        <v>0</v>
      </c>
      <c r="F185" s="29"/>
      <c r="G185" s="26">
        <f t="shared" si="6"/>
        <v>0</v>
      </c>
      <c r="H185" s="29"/>
      <c r="I185" s="26">
        <f t="shared" si="7"/>
        <v>0</v>
      </c>
    </row>
    <row r="186" spans="1:9" s="4" customFormat="1" ht="16.5" customHeight="1" x14ac:dyDescent="0.2">
      <c r="A186" s="22">
        <f>Apr!A186</f>
        <v>182</v>
      </c>
      <c r="B186" s="23" t="str">
        <f>Apr!B186</f>
        <v>D281</v>
      </c>
      <c r="C186" s="24" t="str">
        <f>Apr!C186</f>
        <v>Triclabendazole &amp; Levamizole Sus</v>
      </c>
      <c r="D186" s="24">
        <f>Apr!D186</f>
        <v>0</v>
      </c>
      <c r="E186" s="22">
        <f>Jan!I186</f>
        <v>0</v>
      </c>
      <c r="F186" s="29"/>
      <c r="G186" s="26">
        <f t="shared" si="6"/>
        <v>0</v>
      </c>
      <c r="H186" s="29"/>
      <c r="I186" s="26">
        <f t="shared" si="7"/>
        <v>0</v>
      </c>
    </row>
    <row r="187" spans="1:9" s="4" customFormat="1" ht="16.5" customHeight="1" x14ac:dyDescent="0.2">
      <c r="A187" s="22">
        <f>Apr!A187</f>
        <v>183</v>
      </c>
      <c r="B187" s="23" t="str">
        <f>Apr!B187</f>
        <v>D282</v>
      </c>
      <c r="C187" s="24" t="str">
        <f>Apr!C187</f>
        <v>Doramectin Inj</v>
      </c>
      <c r="D187" s="24">
        <f>Apr!D187</f>
        <v>0</v>
      </c>
      <c r="E187" s="22">
        <f>Jan!I187</f>
        <v>0</v>
      </c>
      <c r="F187" s="29"/>
      <c r="G187" s="26">
        <f t="shared" si="6"/>
        <v>0</v>
      </c>
      <c r="H187" s="29"/>
      <c r="I187" s="26">
        <f t="shared" si="7"/>
        <v>0</v>
      </c>
    </row>
    <row r="188" spans="1:9" s="4" customFormat="1" ht="16.5" customHeight="1" x14ac:dyDescent="0.2">
      <c r="A188" s="22">
        <f>Apr!A188</f>
        <v>184</v>
      </c>
      <c r="B188" s="23" t="str">
        <f>Apr!B188</f>
        <v>D283</v>
      </c>
      <c r="C188" s="24" t="str">
        <f>Apr!C188</f>
        <v>Flumethrin 6% Solution</v>
      </c>
      <c r="D188" s="24">
        <f>Apr!D188</f>
        <v>0</v>
      </c>
      <c r="E188" s="22">
        <f>Jan!I188</f>
        <v>0</v>
      </c>
      <c r="F188" s="29"/>
      <c r="G188" s="26">
        <f t="shared" si="6"/>
        <v>0</v>
      </c>
      <c r="H188" s="29"/>
      <c r="I188" s="26">
        <f t="shared" si="7"/>
        <v>0</v>
      </c>
    </row>
    <row r="189" spans="1:9" s="4" customFormat="1" ht="16.5" customHeight="1" x14ac:dyDescent="0.2">
      <c r="A189" s="22">
        <f>Apr!A189</f>
        <v>185</v>
      </c>
      <c r="B189" s="23" t="str">
        <f>Apr!B189</f>
        <v>D284</v>
      </c>
      <c r="C189" s="24" t="str">
        <f>Apr!C189</f>
        <v>Iron Inj</v>
      </c>
      <c r="D189" s="24">
        <f>Apr!D189</f>
        <v>0</v>
      </c>
      <c r="E189" s="22">
        <f>Jan!I189</f>
        <v>0</v>
      </c>
      <c r="F189" s="29"/>
      <c r="G189" s="26">
        <f t="shared" si="6"/>
        <v>0</v>
      </c>
      <c r="H189" s="29"/>
      <c r="I189" s="26">
        <f t="shared" si="7"/>
        <v>0</v>
      </c>
    </row>
    <row r="190" spans="1:9" s="4" customFormat="1" ht="16.5" customHeight="1" x14ac:dyDescent="0.2">
      <c r="A190" s="22">
        <f>Apr!A190</f>
        <v>186</v>
      </c>
      <c r="B190" s="23" t="str">
        <f>Apr!B190</f>
        <v>D285</v>
      </c>
      <c r="C190" s="24" t="str">
        <f>Apr!C190</f>
        <v>Isofluperdone Inj</v>
      </c>
      <c r="D190" s="24">
        <f>Apr!D190</f>
        <v>0</v>
      </c>
      <c r="E190" s="22">
        <f>Jan!I190</f>
        <v>0</v>
      </c>
      <c r="F190" s="32"/>
      <c r="G190" s="26">
        <f t="shared" ref="G190" si="8">E190+F190</f>
        <v>0</v>
      </c>
      <c r="H190" s="32"/>
      <c r="I190" s="26">
        <f t="shared" ref="I190" si="9">G190-H190</f>
        <v>0</v>
      </c>
    </row>
    <row r="191" spans="1:9" s="4" customFormat="1" ht="16.5" customHeight="1" x14ac:dyDescent="0.2">
      <c r="A191" s="24" t="str">
        <f>IF(Apr!A191="","",Apr!A191)</f>
        <v/>
      </c>
      <c r="B191" s="31" t="str">
        <f>IF(Apr!B191="","",Apr!B191)</f>
        <v/>
      </c>
      <c r="C191" s="31" t="str">
        <f>IF(Apr!C191="","",Apr!C191)</f>
        <v/>
      </c>
      <c r="D191" s="32" t="str">
        <f>IF(Apr!D191="","",Apr!D191)</f>
        <v/>
      </c>
      <c r="E191" s="32" t="str">
        <f>IF(Apr!C191="","",Jan!I191)</f>
        <v/>
      </c>
      <c r="F191" s="32"/>
      <c r="G191" s="33" t="str">
        <f>IF(Apr!C191="","",E191+F191)</f>
        <v/>
      </c>
      <c r="H191" s="32"/>
      <c r="I191" s="35" t="str">
        <f>IF(Apr!C191="","",G191-H191)</f>
        <v/>
      </c>
    </row>
    <row r="192" spans="1:9" s="4" customFormat="1" ht="16.5" customHeight="1" x14ac:dyDescent="0.2">
      <c r="A192" s="24" t="str">
        <f>IF(Apr!A192="","",Apr!A192)</f>
        <v/>
      </c>
      <c r="B192" s="31" t="str">
        <f>IF(Apr!B192="","",Apr!B192)</f>
        <v/>
      </c>
      <c r="C192" s="31" t="str">
        <f>IF(Apr!C192="","",Apr!C192)</f>
        <v/>
      </c>
      <c r="D192" s="32" t="str">
        <f>IF(Apr!D192="","",Apr!D192)</f>
        <v/>
      </c>
      <c r="E192" s="32" t="str">
        <f>IF(Apr!C192="","",Jan!I192)</f>
        <v/>
      </c>
      <c r="F192" s="32"/>
      <c r="G192" s="33" t="str">
        <f>IF(Apr!C192="","",E192+F192)</f>
        <v/>
      </c>
      <c r="H192" s="32"/>
      <c r="I192" s="35" t="str">
        <f>IF(Apr!C192="","",G192-H192)</f>
        <v/>
      </c>
    </row>
    <row r="193" spans="1:9" s="4" customFormat="1" ht="16.5" customHeight="1" x14ac:dyDescent="0.2">
      <c r="A193" s="24" t="str">
        <f>IF(Apr!A193="","",Apr!A193)</f>
        <v/>
      </c>
      <c r="B193" s="31" t="str">
        <f>IF(Apr!B193="","",Apr!B193)</f>
        <v/>
      </c>
      <c r="C193" s="31" t="str">
        <f>IF(Apr!C193="","",Apr!C193)</f>
        <v/>
      </c>
      <c r="D193" s="32" t="str">
        <f>IF(Apr!D193="","",Apr!D193)</f>
        <v/>
      </c>
      <c r="E193" s="32" t="str">
        <f>IF(Apr!C193="","",Jan!I193)</f>
        <v/>
      </c>
      <c r="F193" s="32"/>
      <c r="G193" s="33" t="str">
        <f>IF(Apr!C193="","",E193+F193)</f>
        <v/>
      </c>
      <c r="H193" s="32"/>
      <c r="I193" s="35" t="str">
        <f>IF(Apr!C193="","",G193-H193)</f>
        <v/>
      </c>
    </row>
    <row r="194" spans="1:9" s="4" customFormat="1" ht="16.5" customHeight="1" x14ac:dyDescent="0.2">
      <c r="A194" s="114" t="str">
        <f>IF(Apr!A194="","",Apr!A194)</f>
        <v/>
      </c>
      <c r="B194" s="119" t="str">
        <f>IF(Apr!B194="","",Apr!B194)</f>
        <v/>
      </c>
      <c r="C194" s="115" t="str">
        <f>IF(Apr!C194="","",Apr!C194)</f>
        <v/>
      </c>
      <c r="D194" s="115" t="str">
        <f>IF(Apr!D194="","",Apr!D194)</f>
        <v/>
      </c>
      <c r="E194" s="114" t="str">
        <f>IF(Apr!C194="","",Jan!I194)</f>
        <v/>
      </c>
      <c r="F194" s="116"/>
      <c r="G194" s="118" t="str">
        <f>IF(Apr!C194="","",E194+F194)</f>
        <v/>
      </c>
      <c r="H194" s="116"/>
      <c r="I194" s="118" t="str">
        <f>IF(Apr!C194="","",G194-H194)</f>
        <v/>
      </c>
    </row>
    <row r="195" spans="1:9" s="4" customFormat="1" ht="16.5" customHeight="1" x14ac:dyDescent="0.2">
      <c r="A195" s="24" t="str">
        <f>IF(Apr!A195="","",Apr!A195)</f>
        <v/>
      </c>
      <c r="B195" s="31" t="str">
        <f>IF(Apr!B195="","",Apr!B195)</f>
        <v/>
      </c>
      <c r="C195" s="31" t="str">
        <f>IF(Apr!C195="","",Apr!C195)</f>
        <v/>
      </c>
      <c r="D195" s="32" t="str">
        <f>IF(Apr!D195="","",Apr!D195)</f>
        <v/>
      </c>
      <c r="E195" s="32" t="str">
        <f>IF(Apr!C195="","",Jan!I195)</f>
        <v/>
      </c>
      <c r="F195" s="32"/>
      <c r="G195" s="33" t="str">
        <f>IF(Apr!C195="","",E195+F195)</f>
        <v/>
      </c>
      <c r="H195" s="32"/>
      <c r="I195" s="35" t="str">
        <f>IF(Apr!C195="","",G195-H195)</f>
        <v/>
      </c>
    </row>
    <row r="196" spans="1:9" s="4" customFormat="1" ht="16.5" customHeight="1" x14ac:dyDescent="0.2">
      <c r="A196" s="24" t="str">
        <f>IF(Apr!A196="","",Apr!A196)</f>
        <v/>
      </c>
      <c r="B196" s="31" t="str">
        <f>IF(Apr!B196="","",Apr!B196)</f>
        <v/>
      </c>
      <c r="C196" s="31" t="str">
        <f>IF(Apr!C196="","",Apr!C196)</f>
        <v/>
      </c>
      <c r="D196" s="32" t="str">
        <f>IF(Apr!D196="","",Apr!D196)</f>
        <v/>
      </c>
      <c r="E196" s="32" t="str">
        <f>IF(Apr!C196="","",Jan!I196)</f>
        <v/>
      </c>
      <c r="F196" s="32"/>
      <c r="G196" s="33" t="str">
        <f>IF(Apr!C196="","",E196+F196)</f>
        <v/>
      </c>
      <c r="H196" s="32"/>
      <c r="I196" s="35" t="str">
        <f>IF(Apr!C196="","",G196-H196)</f>
        <v/>
      </c>
    </row>
    <row r="197" spans="1:9" s="4" customFormat="1" ht="16.5" customHeight="1" x14ac:dyDescent="0.2">
      <c r="A197" s="24" t="str">
        <f>IF(Apr!A197="","",Apr!A197)</f>
        <v/>
      </c>
      <c r="B197" s="31" t="str">
        <f>IF(Apr!B197="","",Apr!B197)</f>
        <v/>
      </c>
      <c r="C197" s="31" t="str">
        <f>IF(Apr!C197="","",Apr!C197)</f>
        <v/>
      </c>
      <c r="D197" s="32" t="str">
        <f>IF(Apr!D197="","",Apr!D197)</f>
        <v/>
      </c>
      <c r="E197" s="32" t="str">
        <f>IF(Apr!C197="","",Jan!I197)</f>
        <v/>
      </c>
      <c r="F197" s="32"/>
      <c r="G197" s="33" t="str">
        <f>IF(Apr!C197="","",E197+F197)</f>
        <v/>
      </c>
      <c r="H197" s="32"/>
      <c r="I197" s="35" t="str">
        <f>IF(Apr!C197="","",G197-H197)</f>
        <v/>
      </c>
    </row>
    <row r="198" spans="1:9" s="4" customFormat="1" ht="16.5" customHeight="1" x14ac:dyDescent="0.2">
      <c r="A198" s="24" t="str">
        <f>IF(Apr!A198="","",Apr!A198)</f>
        <v/>
      </c>
      <c r="B198" s="31" t="str">
        <f>IF(Apr!B198="","",Apr!B198)</f>
        <v/>
      </c>
      <c r="C198" s="31" t="str">
        <f>IF(Apr!C198="","",Apr!C198)</f>
        <v/>
      </c>
      <c r="D198" s="32" t="str">
        <f>IF(Apr!D198="","",Apr!D198)</f>
        <v/>
      </c>
      <c r="E198" s="32" t="str">
        <f>IF(Apr!C198="","",Jan!I198)</f>
        <v/>
      </c>
      <c r="F198" s="32"/>
      <c r="G198" s="33" t="str">
        <f>IF(Apr!C198="","",E198+F198)</f>
        <v/>
      </c>
      <c r="H198" s="32"/>
      <c r="I198" s="35" t="str">
        <f>IF(Apr!C198="","",G198-H198)</f>
        <v/>
      </c>
    </row>
    <row r="199" spans="1:9" s="4" customFormat="1" ht="16.5" customHeight="1" x14ac:dyDescent="0.2">
      <c r="A199" s="24" t="str">
        <f>IF(Apr!A199="","",Apr!A199)</f>
        <v/>
      </c>
      <c r="B199" s="31" t="str">
        <f>IF(Apr!B199="","",Apr!B199)</f>
        <v/>
      </c>
      <c r="C199" s="31" t="str">
        <f>IF(Apr!C199="","",Apr!C199)</f>
        <v/>
      </c>
      <c r="D199" s="32" t="str">
        <f>IF(Apr!D199="","",Apr!D199)</f>
        <v/>
      </c>
      <c r="E199" s="32" t="str">
        <f>IF(Apr!C199="","",Jan!I199)</f>
        <v/>
      </c>
      <c r="F199" s="32"/>
      <c r="G199" s="33" t="str">
        <f>IF(Apr!C199="","",E199+F199)</f>
        <v/>
      </c>
      <c r="H199" s="32"/>
      <c r="I199" s="35" t="str">
        <f>IF(Apr!C199="","",G199-H199)</f>
        <v/>
      </c>
    </row>
    <row r="200" spans="1:9" s="4" customFormat="1" ht="16.5" customHeight="1" x14ac:dyDescent="0.2">
      <c r="A200" s="24" t="str">
        <f>IF(Apr!A200="","",Apr!A200)</f>
        <v/>
      </c>
      <c r="B200" s="31" t="str">
        <f>IF(Apr!B200="","",Apr!B200)</f>
        <v/>
      </c>
      <c r="C200" s="31" t="str">
        <f>IF(Apr!C200="","",Apr!C200)</f>
        <v/>
      </c>
      <c r="D200" s="32" t="str">
        <f>IF(Apr!D200="","",Apr!D200)</f>
        <v/>
      </c>
      <c r="E200" s="32" t="str">
        <f>IF(Apr!C200="","",Jan!I200)</f>
        <v/>
      </c>
      <c r="F200" s="32"/>
      <c r="G200" s="33" t="str">
        <f>IF(Apr!C200="","",E200+F200)</f>
        <v/>
      </c>
      <c r="H200" s="32"/>
      <c r="I200" s="35" t="str">
        <f>IF(Apr!C200="","",G200-H200)</f>
        <v/>
      </c>
    </row>
    <row r="201" spans="1:9" s="4" customFormat="1" ht="16.5" customHeight="1" x14ac:dyDescent="0.2">
      <c r="A201" s="24" t="str">
        <f>IF(Apr!A201="","",Apr!A201)</f>
        <v/>
      </c>
      <c r="B201" s="31" t="str">
        <f>IF(Apr!B201="","",Apr!B201)</f>
        <v/>
      </c>
      <c r="C201" s="31" t="str">
        <f>IF(Apr!C201="","",Apr!C201)</f>
        <v/>
      </c>
      <c r="D201" s="32" t="str">
        <f>IF(Apr!D201="","",Apr!D201)</f>
        <v/>
      </c>
      <c r="E201" s="32" t="str">
        <f>IF(Apr!C201="","",Jan!I201)</f>
        <v/>
      </c>
      <c r="F201" s="32"/>
      <c r="G201" s="33" t="str">
        <f>IF(Apr!C201="","",E201+F201)</f>
        <v/>
      </c>
      <c r="H201" s="32"/>
      <c r="I201" s="35" t="str">
        <f>IF(Apr!C201="","",G201-H201)</f>
        <v/>
      </c>
    </row>
    <row r="202" spans="1:9" s="4" customFormat="1" ht="16.5" customHeight="1" x14ac:dyDescent="0.2">
      <c r="A202" s="24" t="str">
        <f>IF(Apr!A202="","",Apr!A202)</f>
        <v/>
      </c>
      <c r="B202" s="31" t="str">
        <f>IF(Apr!B202="","",Apr!B202)</f>
        <v/>
      </c>
      <c r="C202" s="31" t="str">
        <f>IF(Apr!C202="","",Apr!C202)</f>
        <v/>
      </c>
      <c r="D202" s="32" t="str">
        <f>IF(Apr!D202="","",Apr!D202)</f>
        <v/>
      </c>
      <c r="E202" s="32" t="str">
        <f>IF(Apr!C202="","",Jan!I202)</f>
        <v/>
      </c>
      <c r="F202" s="32"/>
      <c r="G202" s="33" t="str">
        <f>IF(Apr!C202="","",E202+F202)</f>
        <v/>
      </c>
      <c r="H202" s="32"/>
      <c r="I202" s="35" t="str">
        <f>IF(Apr!C202="","",G202-H202)</f>
        <v/>
      </c>
    </row>
    <row r="203" spans="1:9" s="4" customFormat="1" ht="16.5" customHeight="1" x14ac:dyDescent="0.2">
      <c r="A203" s="24" t="str">
        <f>IF(Apr!A203="","",Apr!A203)</f>
        <v/>
      </c>
      <c r="B203" s="31" t="str">
        <f>IF(Apr!B203="","",Apr!B203)</f>
        <v/>
      </c>
      <c r="C203" s="31" t="str">
        <f>IF(Apr!C203="","",Apr!C203)</f>
        <v/>
      </c>
      <c r="D203" s="32" t="str">
        <f>IF(Apr!D203="","",Apr!D203)</f>
        <v/>
      </c>
      <c r="E203" s="32" t="str">
        <f>IF(Apr!C203="","",Jan!I203)</f>
        <v/>
      </c>
      <c r="F203" s="32"/>
      <c r="G203" s="33" t="str">
        <f>IF(Apr!C203="","",E203+F203)</f>
        <v/>
      </c>
      <c r="H203" s="32"/>
      <c r="I203" s="35" t="str">
        <f>IF(Apr!C203="","",G203-H203)</f>
        <v/>
      </c>
    </row>
    <row r="204" spans="1:9" s="4" customFormat="1" ht="16.5" customHeight="1" x14ac:dyDescent="0.2">
      <c r="A204" s="114" t="str">
        <f>IF(Apr!A204="","",Apr!A204)</f>
        <v/>
      </c>
      <c r="B204" s="119" t="str">
        <f>IF(Apr!B204="","",Apr!B204)</f>
        <v/>
      </c>
      <c r="C204" s="115" t="str">
        <f>IF(Apr!C204="","",Apr!C204)</f>
        <v/>
      </c>
      <c r="D204" s="115" t="str">
        <f>IF(Apr!D204="","",Apr!D204)</f>
        <v/>
      </c>
      <c r="E204" s="114" t="str">
        <f>IF(Apr!C204="","",Jan!I204)</f>
        <v/>
      </c>
      <c r="F204" s="116"/>
      <c r="G204" s="118" t="str">
        <f>IF(Apr!C204="","",E204+F204)</f>
        <v/>
      </c>
      <c r="H204" s="116"/>
      <c r="I204" s="118" t="str">
        <f>IF(Apr!C204="","",G204-H204)</f>
        <v/>
      </c>
    </row>
    <row r="205" spans="1:9" s="4" customFormat="1" ht="16.5" customHeight="1" x14ac:dyDescent="0.2">
      <c r="A205" s="24" t="str">
        <f>IF(Apr!A205="","",Apr!A205)</f>
        <v/>
      </c>
      <c r="B205" s="31" t="str">
        <f>IF(Apr!B205="","",Apr!B205)</f>
        <v/>
      </c>
      <c r="C205" s="31" t="str">
        <f>IF(Apr!C205="","",Apr!C205)</f>
        <v/>
      </c>
      <c r="D205" s="32" t="str">
        <f>IF(Apr!D205="","",Apr!D205)</f>
        <v/>
      </c>
      <c r="E205" s="32" t="str">
        <f>IF(Apr!C205="","",Jan!I205)</f>
        <v/>
      </c>
      <c r="F205" s="32"/>
      <c r="G205" s="33" t="str">
        <f>IF(Apr!C205="","",E205+F205)</f>
        <v/>
      </c>
      <c r="H205" s="32"/>
      <c r="I205" s="35" t="str">
        <f>IF(Apr!C205="","",G205-H205)</f>
        <v/>
      </c>
    </row>
    <row r="206" spans="1:9" s="4" customFormat="1" ht="16.5" customHeight="1" thickBot="1" x14ac:dyDescent="0.25">
      <c r="A206" s="39" t="str">
        <f>IF(Apr!A206="","",Apr!A206)</f>
        <v/>
      </c>
      <c r="B206" s="39" t="str">
        <f>IF(Apr!B206="","",Apr!B206)</f>
        <v/>
      </c>
      <c r="C206" s="39" t="str">
        <f>IF(Apr!C206="","",Apr!C206)</f>
        <v/>
      </c>
      <c r="D206" s="39" t="str">
        <f>IF(Apr!D206="","",Apr!D206)</f>
        <v/>
      </c>
      <c r="E206" s="44" t="str">
        <f>IF(Apr!C206="","",Jan!I206)</f>
        <v/>
      </c>
      <c r="F206" s="42"/>
      <c r="G206" s="41" t="str">
        <f>IF(Apr!C206="","",E206+F206)</f>
        <v/>
      </c>
      <c r="H206" s="42"/>
      <c r="I206" s="41" t="str">
        <f>IF(Apr!C206="","",G206-H206)</f>
        <v/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hidden="1" x14ac:dyDescent="0.2"/>
    <row r="219" spans="1:9" ht="12.75" hidden="1" x14ac:dyDescent="0.2"/>
    <row r="220" spans="1:9" ht="12.75" hidden="1" x14ac:dyDescent="0.2"/>
    <row r="221" spans="1:9" ht="12.75" hidden="1" x14ac:dyDescent="0.2"/>
    <row r="222" spans="1:9" ht="12.75" hidden="1" x14ac:dyDescent="0.2"/>
    <row r="223" spans="1:9" ht="12.75" hidden="1" x14ac:dyDescent="0.2"/>
    <row r="224" spans="1:9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91" priority="114" operator="lessThan">
      <formula>0</formula>
    </cfRule>
  </conditionalFormatting>
  <conditionalFormatting sqref="I6:I13 I15:I23 I25:I33 I35:I43 I45:I53 I55:I63 I65:I73 I75:I83 I85:I93 I95:I103 I105:I113 I115:I123 I125:I133 I135:I143 I145:I153 I155:I163 I165:I173 I175:I183 I185:I190">
    <cfRule type="cellIs" dxfId="90" priority="113" operator="lessThan">
      <formula>0</formula>
    </cfRule>
  </conditionalFormatting>
  <conditionalFormatting sqref="I206">
    <cfRule type="cellIs" dxfId="89" priority="111" operator="lessThan">
      <formula>0</formula>
    </cfRule>
  </conditionalFormatting>
  <conditionalFormatting sqref="I191:I193 I195:I203 I205">
    <cfRule type="cellIs" dxfId="85" priority="41" operator="lessThan">
      <formula>0</formula>
    </cfRule>
  </conditionalFormatting>
  <conditionalFormatting sqref="I14">
    <cfRule type="cellIs" dxfId="84" priority="40" operator="lessThan">
      <formula>0</formula>
    </cfRule>
  </conditionalFormatting>
  <conditionalFormatting sqref="I24">
    <cfRule type="cellIs" dxfId="82" priority="38" operator="lessThan">
      <formula>0</formula>
    </cfRule>
  </conditionalFormatting>
  <conditionalFormatting sqref="I34">
    <cfRule type="cellIs" dxfId="80" priority="36" operator="lessThan">
      <formula>0</formula>
    </cfRule>
  </conditionalFormatting>
  <conditionalFormatting sqref="I44">
    <cfRule type="cellIs" dxfId="78" priority="34" operator="lessThan">
      <formula>0</formula>
    </cfRule>
  </conditionalFormatting>
  <conditionalFormatting sqref="I54">
    <cfRule type="cellIs" dxfId="76" priority="32" operator="lessThan">
      <formula>0</formula>
    </cfRule>
  </conditionalFormatting>
  <conditionalFormatting sqref="I64">
    <cfRule type="cellIs" dxfId="74" priority="30" operator="lessThan">
      <formula>0</formula>
    </cfRule>
  </conditionalFormatting>
  <conditionalFormatting sqref="I74">
    <cfRule type="cellIs" dxfId="72" priority="28" operator="lessThan">
      <formula>0</formula>
    </cfRule>
  </conditionalFormatting>
  <conditionalFormatting sqref="I84">
    <cfRule type="cellIs" dxfId="70" priority="26" operator="lessThan">
      <formula>0</formula>
    </cfRule>
  </conditionalFormatting>
  <conditionalFormatting sqref="I94">
    <cfRule type="cellIs" dxfId="68" priority="24" operator="lessThan">
      <formula>0</formula>
    </cfRule>
  </conditionalFormatting>
  <conditionalFormatting sqref="I104">
    <cfRule type="cellIs" dxfId="66" priority="22" operator="lessThan">
      <formula>0</formula>
    </cfRule>
  </conditionalFormatting>
  <conditionalFormatting sqref="I114">
    <cfRule type="cellIs" dxfId="64" priority="20" operator="lessThan">
      <formula>0</formula>
    </cfRule>
  </conditionalFormatting>
  <conditionalFormatting sqref="I124">
    <cfRule type="cellIs" dxfId="62" priority="18" operator="lessThan">
      <formula>0</formula>
    </cfRule>
  </conditionalFormatting>
  <conditionalFormatting sqref="I134">
    <cfRule type="cellIs" dxfId="60" priority="16" operator="lessThan">
      <formula>0</formula>
    </cfRule>
  </conditionalFormatting>
  <conditionalFormatting sqref="I144">
    <cfRule type="cellIs" dxfId="58" priority="14" operator="lessThan">
      <formula>0</formula>
    </cfRule>
  </conditionalFormatting>
  <conditionalFormatting sqref="I154">
    <cfRule type="cellIs" dxfId="56" priority="12" operator="lessThan">
      <formula>0</formula>
    </cfRule>
  </conditionalFormatting>
  <conditionalFormatting sqref="I164">
    <cfRule type="cellIs" dxfId="54" priority="10" operator="lessThan">
      <formula>0</formula>
    </cfRule>
  </conditionalFormatting>
  <conditionalFormatting sqref="I174">
    <cfRule type="cellIs" dxfId="52" priority="8" operator="lessThan">
      <formula>0</formula>
    </cfRule>
  </conditionalFormatting>
  <conditionalFormatting sqref="I184">
    <cfRule type="cellIs" dxfId="50" priority="6" operator="lessThan">
      <formula>0</formula>
    </cfRule>
  </conditionalFormatting>
  <conditionalFormatting sqref="I194">
    <cfRule type="cellIs" dxfId="48" priority="4" operator="lessThan">
      <formula>0</formula>
    </cfRule>
  </conditionalFormatting>
  <conditionalFormatting sqref="I204">
    <cfRule type="cellIs" dxfId="46" priority="2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ignoredErrors>
    <ignoredError sqref="D192:D205 D191 E191:E206" unlockedFormula="1"/>
    <ignoredError sqref="G143:I149" evalErro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topLeftCell="C1" workbookViewId="0">
      <selection activeCell="F5" sqref="F5"/>
    </sheetView>
  </sheetViews>
  <sheetFormatPr defaultColWidth="0" defaultRowHeight="0" customHeight="1" zeroHeight="1" x14ac:dyDescent="0.2"/>
  <cols>
    <col min="1" max="1" width="4.2851562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tr">
        <f>Apr!A1</f>
        <v>Receipts and Stock Position of Medicines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H2" s="47" t="s">
        <v>474</v>
      </c>
      <c r="I2" s="135">
        <f>Home!L27</f>
        <v>42430</v>
      </c>
    </row>
    <row r="3" spans="1:9" ht="8.25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43" t="s">
        <v>332</v>
      </c>
      <c r="B4" s="43" t="s">
        <v>2</v>
      </c>
      <c r="C4" s="43" t="s">
        <v>3</v>
      </c>
      <c r="D4" s="43" t="s">
        <v>338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s="4" customFormat="1" ht="16.5" customHeight="1" thickTop="1" x14ac:dyDescent="0.2">
      <c r="A5" s="18">
        <f>Apr!A5</f>
        <v>1</v>
      </c>
      <c r="B5" s="19" t="str">
        <f>Apr!B5</f>
        <v>A3</v>
      </c>
      <c r="C5" s="19" t="str">
        <f>Apr!C5</f>
        <v>Rabies Veterinary Vaccine Inactivated IP</v>
      </c>
      <c r="D5" s="19" t="str">
        <f>Apr!D5</f>
        <v>Single Dose</v>
      </c>
      <c r="E5" s="18">
        <f>Feb!I5</f>
        <v>0</v>
      </c>
      <c r="F5" s="20"/>
      <c r="G5" s="21">
        <f>E5+F5</f>
        <v>0</v>
      </c>
      <c r="H5" s="20"/>
      <c r="I5" s="21">
        <f t="shared" ref="I5" si="0">G5-H5</f>
        <v>0</v>
      </c>
    </row>
    <row r="6" spans="1:9" s="4" customFormat="1" ht="16.5" customHeight="1" x14ac:dyDescent="0.2">
      <c r="A6" s="22">
        <f>Apr!A6</f>
        <v>2</v>
      </c>
      <c r="B6" s="23" t="str">
        <f>Apr!B6</f>
        <v>D4</v>
      </c>
      <c r="C6" s="24" t="str">
        <f>Apr!C6</f>
        <v>Boric Acid IP</v>
      </c>
      <c r="D6" s="24" t="str">
        <f>Apr!D6</f>
        <v>500 gms</v>
      </c>
      <c r="E6" s="22">
        <f>Feb!I6</f>
        <v>0</v>
      </c>
      <c r="F6" s="25"/>
      <c r="G6" s="26">
        <f>E6+F6</f>
        <v>0</v>
      </c>
      <c r="H6" s="25"/>
      <c r="I6" s="26">
        <f t="shared" ref="I6" si="1">G6-H6</f>
        <v>0</v>
      </c>
    </row>
    <row r="7" spans="1:9" s="4" customFormat="1" ht="16.5" customHeight="1" x14ac:dyDescent="0.2">
      <c r="A7" s="22">
        <f>Apr!A7</f>
        <v>3</v>
      </c>
      <c r="B7" s="23" t="str">
        <f>Apr!B7</f>
        <v>D5</v>
      </c>
      <c r="C7" s="24" t="str">
        <f>Apr!C7</f>
        <v>Chirrhatta Powder</v>
      </c>
      <c r="D7" s="24" t="str">
        <f>Apr!D7</f>
        <v>1 kg</v>
      </c>
      <c r="E7" s="22">
        <f>Feb!I7</f>
        <v>0</v>
      </c>
      <c r="F7" s="28"/>
      <c r="G7" s="26">
        <f t="shared" ref="G7:G70" si="2">E7+F7</f>
        <v>0</v>
      </c>
      <c r="H7" s="28"/>
      <c r="I7" s="26">
        <f t="shared" ref="I7:I70" si="3">G7-H7</f>
        <v>0</v>
      </c>
    </row>
    <row r="8" spans="1:9" s="4" customFormat="1" ht="16.5" customHeight="1" x14ac:dyDescent="0.2">
      <c r="A8" s="22">
        <f>Apr!A8</f>
        <v>4</v>
      </c>
      <c r="B8" s="23" t="str">
        <f>Apr!B8</f>
        <v>D8</v>
      </c>
      <c r="C8" s="24" t="str">
        <f>Apr!C8</f>
        <v>Light Kaolin IP</v>
      </c>
      <c r="D8" s="24" t="str">
        <f>Apr!D8</f>
        <v>1 kg</v>
      </c>
      <c r="E8" s="22">
        <f>Feb!I8</f>
        <v>0</v>
      </c>
      <c r="F8" s="29"/>
      <c r="G8" s="26">
        <f t="shared" si="2"/>
        <v>0</v>
      </c>
      <c r="H8" s="29"/>
      <c r="I8" s="26">
        <f t="shared" si="3"/>
        <v>0</v>
      </c>
    </row>
    <row r="9" spans="1:9" s="4" customFormat="1" ht="16.5" customHeight="1" x14ac:dyDescent="0.2">
      <c r="A9" s="22">
        <f>Apr!A9</f>
        <v>5</v>
      </c>
      <c r="B9" s="23" t="str">
        <f>Apr!B9</f>
        <v>D11</v>
      </c>
      <c r="C9" s="24" t="str">
        <f>Apr!C9</f>
        <v>Pichorhiza Powder IP</v>
      </c>
      <c r="D9" s="24" t="str">
        <f>Apr!D9</f>
        <v>1 kg</v>
      </c>
      <c r="E9" s="22">
        <f>Feb!I9</f>
        <v>0</v>
      </c>
      <c r="F9" s="28"/>
      <c r="G9" s="26">
        <f t="shared" si="2"/>
        <v>0</v>
      </c>
      <c r="H9" s="28"/>
      <c r="I9" s="26">
        <f t="shared" si="3"/>
        <v>0</v>
      </c>
    </row>
    <row r="10" spans="1:9" s="4" customFormat="1" ht="16.5" customHeight="1" x14ac:dyDescent="0.2">
      <c r="A10" s="22">
        <f>Apr!A10</f>
        <v>6</v>
      </c>
      <c r="B10" s="23" t="str">
        <f>Apr!B10</f>
        <v>D12</v>
      </c>
      <c r="C10" s="24" t="str">
        <f>Apr!C10</f>
        <v>Potassium Permanganate IP</v>
      </c>
      <c r="D10" s="24" t="str">
        <f>Apr!D10</f>
        <v>500 gms</v>
      </c>
      <c r="E10" s="22">
        <f>Feb!I10</f>
        <v>0</v>
      </c>
      <c r="F10" s="29"/>
      <c r="G10" s="26">
        <f t="shared" si="2"/>
        <v>0</v>
      </c>
      <c r="H10" s="29"/>
      <c r="I10" s="26">
        <f t="shared" si="3"/>
        <v>0</v>
      </c>
    </row>
    <row r="11" spans="1:9" s="4" customFormat="1" ht="16.5" customHeight="1" x14ac:dyDescent="0.2">
      <c r="A11" s="22">
        <f>Apr!A11</f>
        <v>7</v>
      </c>
      <c r="B11" s="23" t="str">
        <f>Apr!B11</f>
        <v>D13</v>
      </c>
      <c r="C11" s="24" t="str">
        <f>Apr!C11</f>
        <v>Sodium Bicarbonate IP</v>
      </c>
      <c r="D11" s="24" t="str">
        <f>Apr!D11</f>
        <v>500 gms</v>
      </c>
      <c r="E11" s="22">
        <f>Feb!I11</f>
        <v>0</v>
      </c>
      <c r="F11" s="28"/>
      <c r="G11" s="26">
        <f t="shared" si="2"/>
        <v>0</v>
      </c>
      <c r="H11" s="28"/>
      <c r="I11" s="26">
        <f t="shared" si="3"/>
        <v>0</v>
      </c>
    </row>
    <row r="12" spans="1:9" s="4" customFormat="1" ht="16.5" customHeight="1" x14ac:dyDescent="0.2">
      <c r="A12" s="22">
        <f>Apr!A12</f>
        <v>8</v>
      </c>
      <c r="B12" s="23" t="str">
        <f>Apr!B12</f>
        <v>D15</v>
      </c>
      <c r="C12" s="24" t="str">
        <f>Apr!C12</f>
        <v>Formaldehyde IP</v>
      </c>
      <c r="D12" s="24" t="str">
        <f>Apr!D12</f>
        <v>1 Ltr</v>
      </c>
      <c r="E12" s="22">
        <f>Feb!I12</f>
        <v>0</v>
      </c>
      <c r="F12" s="29"/>
      <c r="G12" s="26">
        <f t="shared" si="2"/>
        <v>0</v>
      </c>
      <c r="H12" s="29"/>
      <c r="I12" s="26">
        <f t="shared" si="3"/>
        <v>0</v>
      </c>
    </row>
    <row r="13" spans="1:9" s="4" customFormat="1" ht="16.5" customHeight="1" x14ac:dyDescent="0.2">
      <c r="A13" s="22">
        <f>Apr!A13</f>
        <v>9</v>
      </c>
      <c r="B13" s="23" t="str">
        <f>Apr!B13</f>
        <v>D17</v>
      </c>
      <c r="C13" s="24" t="str">
        <f>Apr!C13</f>
        <v>Glycerin IP</v>
      </c>
      <c r="D13" s="24" t="str">
        <f>Apr!D13</f>
        <v>500 gms</v>
      </c>
      <c r="E13" s="22">
        <f>Feb!I13</f>
        <v>0</v>
      </c>
      <c r="F13" s="28"/>
      <c r="G13" s="26">
        <f t="shared" si="2"/>
        <v>0</v>
      </c>
      <c r="H13" s="28"/>
      <c r="I13" s="26">
        <f t="shared" si="3"/>
        <v>0</v>
      </c>
    </row>
    <row r="14" spans="1:9" s="4" customFormat="1" ht="16.5" customHeight="1" x14ac:dyDescent="0.2">
      <c r="A14" s="114">
        <f>Apr!A14</f>
        <v>10</v>
      </c>
      <c r="B14" s="119" t="str">
        <f>Apr!B14</f>
        <v>D18</v>
      </c>
      <c r="C14" s="115" t="str">
        <f>Apr!C14</f>
        <v>Liquid Paraffin IP</v>
      </c>
      <c r="D14" s="115" t="str">
        <f>Apr!D14</f>
        <v>1 Ltr</v>
      </c>
      <c r="E14" s="114">
        <f>Feb!I14</f>
        <v>0</v>
      </c>
      <c r="F14" s="122"/>
      <c r="G14" s="118">
        <f t="shared" si="2"/>
        <v>0</v>
      </c>
      <c r="H14" s="122"/>
      <c r="I14" s="118">
        <f t="shared" si="3"/>
        <v>0</v>
      </c>
    </row>
    <row r="15" spans="1:9" s="4" customFormat="1" ht="16.5" customHeight="1" x14ac:dyDescent="0.2">
      <c r="A15" s="22">
        <f>Apr!A15</f>
        <v>11</v>
      </c>
      <c r="B15" s="23" t="str">
        <f>Apr!B15</f>
        <v>D19</v>
      </c>
      <c r="C15" s="24" t="str">
        <f>Apr!C15</f>
        <v>Tincture Iodine IP 66</v>
      </c>
      <c r="D15" s="24" t="str">
        <f>Apr!D15</f>
        <v>500 ml</v>
      </c>
      <c r="E15" s="22">
        <f>Feb!I15</f>
        <v>0</v>
      </c>
      <c r="F15" s="29"/>
      <c r="G15" s="26">
        <f t="shared" si="2"/>
        <v>0</v>
      </c>
      <c r="H15" s="29"/>
      <c r="I15" s="26">
        <f t="shared" si="3"/>
        <v>0</v>
      </c>
    </row>
    <row r="16" spans="1:9" s="4" customFormat="1" ht="16.5" customHeight="1" x14ac:dyDescent="0.2">
      <c r="A16" s="22">
        <f>Apr!A16</f>
        <v>12</v>
      </c>
      <c r="B16" s="23" t="str">
        <f>Apr!B16</f>
        <v>D20</v>
      </c>
      <c r="C16" s="24" t="str">
        <f>Apr!C16</f>
        <v>Compound Benzoin Tincture IP</v>
      </c>
      <c r="D16" s="24" t="str">
        <f>Apr!D16</f>
        <v>500 ml</v>
      </c>
      <c r="E16" s="22">
        <f>Feb!I16</f>
        <v>0</v>
      </c>
      <c r="F16" s="32"/>
      <c r="G16" s="26">
        <f t="shared" si="2"/>
        <v>0</v>
      </c>
      <c r="H16" s="32"/>
      <c r="I16" s="26">
        <f t="shared" si="3"/>
        <v>0</v>
      </c>
    </row>
    <row r="17" spans="1:9" s="4" customFormat="1" ht="16.5" customHeight="1" x14ac:dyDescent="0.2">
      <c r="A17" s="22">
        <f>Apr!A17</f>
        <v>13</v>
      </c>
      <c r="B17" s="23" t="str">
        <f>Apr!B17</f>
        <v>D21</v>
      </c>
      <c r="C17" s="24" t="str">
        <f>Apr!C17</f>
        <v>Povidone Iodine 5% Solution IP</v>
      </c>
      <c r="D17" s="24" t="str">
        <f>Apr!D17</f>
        <v>500 ml Bottle</v>
      </c>
      <c r="E17" s="22">
        <f>Feb!I17</f>
        <v>0</v>
      </c>
      <c r="F17" s="125"/>
      <c r="G17" s="26">
        <f t="shared" si="2"/>
        <v>0</v>
      </c>
      <c r="H17" s="125"/>
      <c r="I17" s="26">
        <f t="shared" si="3"/>
        <v>0</v>
      </c>
    </row>
    <row r="18" spans="1:9" s="4" customFormat="1" ht="16.5" customHeight="1" x14ac:dyDescent="0.2">
      <c r="A18" s="22">
        <f>Apr!A18</f>
        <v>14</v>
      </c>
      <c r="B18" s="23" t="str">
        <f>Apr!B18</f>
        <v>D22</v>
      </c>
      <c r="C18" s="24" t="str">
        <f>Apr!C18</f>
        <v>Povidone Iodine Ointment USP</v>
      </c>
      <c r="D18" s="24" t="str">
        <f>Apr!D18</f>
        <v>500 gms</v>
      </c>
      <c r="E18" s="22">
        <f>Feb!I18</f>
        <v>0</v>
      </c>
      <c r="F18" s="25"/>
      <c r="G18" s="26">
        <f t="shared" si="2"/>
        <v>0</v>
      </c>
      <c r="H18" s="25"/>
      <c r="I18" s="26">
        <f t="shared" si="3"/>
        <v>0</v>
      </c>
    </row>
    <row r="19" spans="1:9" s="4" customFormat="1" ht="16.5" customHeight="1" x14ac:dyDescent="0.2">
      <c r="A19" s="22">
        <f>Apr!A19</f>
        <v>15</v>
      </c>
      <c r="B19" s="23" t="str">
        <f>Apr!B19</f>
        <v>D23</v>
      </c>
      <c r="C19" s="24" t="str">
        <f>Apr!C19</f>
        <v>White Soft Paraffin IP</v>
      </c>
      <c r="D19" s="24" t="str">
        <f>Apr!D19</f>
        <v>1 kg</v>
      </c>
      <c r="E19" s="22">
        <f>Feb!I19</f>
        <v>0</v>
      </c>
      <c r="F19" s="37"/>
      <c r="G19" s="26">
        <f t="shared" si="2"/>
        <v>0</v>
      </c>
      <c r="H19" s="37"/>
      <c r="I19" s="26">
        <f t="shared" si="3"/>
        <v>0</v>
      </c>
    </row>
    <row r="20" spans="1:9" s="4" customFormat="1" ht="16.5" customHeight="1" x14ac:dyDescent="0.2">
      <c r="A20" s="22">
        <f>Apr!A20</f>
        <v>16</v>
      </c>
      <c r="B20" s="23" t="str">
        <f>Apr!B20</f>
        <v>D25</v>
      </c>
      <c r="C20" s="24" t="str">
        <f>Apr!C20</f>
        <v>Tincture Cardamum Compound IP 66</v>
      </c>
      <c r="D20" s="24" t="str">
        <f>Apr!D20</f>
        <v>500 ml</v>
      </c>
      <c r="E20" s="22">
        <f>Feb!I20</f>
        <v>0</v>
      </c>
      <c r="F20" s="37"/>
      <c r="G20" s="26">
        <f t="shared" si="2"/>
        <v>0</v>
      </c>
      <c r="H20" s="37"/>
      <c r="I20" s="26">
        <f t="shared" si="3"/>
        <v>0</v>
      </c>
    </row>
    <row r="21" spans="1:9" s="4" customFormat="1" ht="16.5" customHeight="1" x14ac:dyDescent="0.2">
      <c r="A21" s="22">
        <f>Apr!A21</f>
        <v>17</v>
      </c>
      <c r="B21" s="23" t="str">
        <f>Apr!B21</f>
        <v>D26</v>
      </c>
      <c r="C21" s="24" t="str">
        <f>Apr!C21</f>
        <v>Oil Of Turpentine BP</v>
      </c>
      <c r="D21" s="24" t="str">
        <f>Apr!D21</f>
        <v>500 ml</v>
      </c>
      <c r="E21" s="22">
        <f>Feb!I21</f>
        <v>0</v>
      </c>
      <c r="F21" s="29"/>
      <c r="G21" s="26">
        <f t="shared" si="2"/>
        <v>0</v>
      </c>
      <c r="H21" s="29"/>
      <c r="I21" s="26">
        <f t="shared" si="3"/>
        <v>0</v>
      </c>
    </row>
    <row r="22" spans="1:9" s="4" customFormat="1" ht="16.5" customHeight="1" x14ac:dyDescent="0.2">
      <c r="A22" s="22">
        <f>Apr!A22</f>
        <v>18</v>
      </c>
      <c r="B22" s="23" t="str">
        <f>Apr!B22</f>
        <v>D28</v>
      </c>
      <c r="C22" s="24" t="str">
        <f>Apr!C22</f>
        <v>Silica In Dimethicone Suspension BP</v>
      </c>
      <c r="D22" s="24" t="str">
        <f>Apr!D22</f>
        <v>500 ml</v>
      </c>
      <c r="E22" s="22">
        <f>Feb!I22</f>
        <v>0</v>
      </c>
      <c r="F22" s="29"/>
      <c r="G22" s="26">
        <f t="shared" si="2"/>
        <v>0</v>
      </c>
      <c r="H22" s="29"/>
      <c r="I22" s="26">
        <f t="shared" si="3"/>
        <v>0</v>
      </c>
    </row>
    <row r="23" spans="1:9" s="4" customFormat="1" ht="16.5" customHeight="1" x14ac:dyDescent="0.2">
      <c r="A23" s="22">
        <f>Apr!A23</f>
        <v>19</v>
      </c>
      <c r="B23" s="23" t="str">
        <f>Apr!B23</f>
        <v>D29</v>
      </c>
      <c r="C23" s="24" t="str">
        <f>Apr!C23</f>
        <v>B.Complex Oral Liquid (Veterinary)</v>
      </c>
      <c r="D23" s="24" t="str">
        <f>Apr!D23</f>
        <v>1 Ltr</v>
      </c>
      <c r="E23" s="22">
        <f>Feb!I23</f>
        <v>0</v>
      </c>
      <c r="F23" s="29"/>
      <c r="G23" s="26">
        <f t="shared" si="2"/>
        <v>0</v>
      </c>
      <c r="H23" s="29"/>
      <c r="I23" s="26">
        <f t="shared" si="3"/>
        <v>0</v>
      </c>
    </row>
    <row r="24" spans="1:9" s="4" customFormat="1" ht="16.5" customHeight="1" x14ac:dyDescent="0.2">
      <c r="A24" s="114">
        <f>Apr!A24</f>
        <v>20</v>
      </c>
      <c r="B24" s="119" t="str">
        <f>Apr!B24</f>
        <v>D31</v>
      </c>
      <c r="C24" s="115" t="str">
        <f>Apr!C24</f>
        <v>Mineral Supplement Tab</v>
      </c>
      <c r="D24" s="115" t="str">
        <f>Apr!D24</f>
        <v>100 Tabs</v>
      </c>
      <c r="E24" s="114">
        <f>Feb!I24</f>
        <v>0</v>
      </c>
      <c r="F24" s="116"/>
      <c r="G24" s="118">
        <f t="shared" si="2"/>
        <v>0</v>
      </c>
      <c r="H24" s="116"/>
      <c r="I24" s="118">
        <f t="shared" si="3"/>
        <v>0</v>
      </c>
    </row>
    <row r="25" spans="1:9" s="4" customFormat="1" ht="16.5" customHeight="1" x14ac:dyDescent="0.2">
      <c r="A25" s="22">
        <f>Apr!A25</f>
        <v>21</v>
      </c>
      <c r="B25" s="23" t="str">
        <f>Apr!B25</f>
        <v>D33</v>
      </c>
      <c r="C25" s="24" t="str">
        <f>Apr!C25</f>
        <v>Sulfadimidine Tablet BP Vet</v>
      </c>
      <c r="D25" s="24" t="str">
        <f>Apr!D25</f>
        <v>50 Tabs</v>
      </c>
      <c r="E25" s="22">
        <f>Feb!I25</f>
        <v>0</v>
      </c>
      <c r="F25" s="29"/>
      <c r="G25" s="26">
        <f t="shared" si="2"/>
        <v>0</v>
      </c>
      <c r="H25" s="29"/>
      <c r="I25" s="26">
        <f t="shared" si="3"/>
        <v>0</v>
      </c>
    </row>
    <row r="26" spans="1:9" s="4" customFormat="1" ht="16.5" customHeight="1" x14ac:dyDescent="0.2">
      <c r="A26" s="22">
        <f>Apr!A26</f>
        <v>22</v>
      </c>
      <c r="B26" s="23" t="str">
        <f>Apr!B26</f>
        <v>D36</v>
      </c>
      <c r="C26" s="24" t="str">
        <f>Apr!C26</f>
        <v>Sulphadiazine And Trimethoprim</v>
      </c>
      <c r="D26" s="24" t="str">
        <f>Apr!D26</f>
        <v>250 gms</v>
      </c>
      <c r="E26" s="22">
        <f>Feb!I26</f>
        <v>0</v>
      </c>
      <c r="F26" s="29"/>
      <c r="G26" s="26">
        <f t="shared" si="2"/>
        <v>0</v>
      </c>
      <c r="H26" s="29"/>
      <c r="I26" s="26">
        <f t="shared" si="3"/>
        <v>0</v>
      </c>
    </row>
    <row r="27" spans="1:9" s="4" customFormat="1" ht="16.5" customHeight="1" x14ac:dyDescent="0.2">
      <c r="A27" s="22">
        <f>Apr!A27</f>
        <v>23</v>
      </c>
      <c r="B27" s="23" t="str">
        <f>Apr!B27</f>
        <v>D38</v>
      </c>
      <c r="C27" s="24" t="str">
        <f>Apr!C27</f>
        <v>Nitro Pessary</v>
      </c>
      <c r="D27" s="24" t="str">
        <f>Apr!D27</f>
        <v>10 Pessaries</v>
      </c>
      <c r="E27" s="22">
        <f>Feb!I27</f>
        <v>0</v>
      </c>
      <c r="F27" s="29"/>
      <c r="G27" s="26">
        <f t="shared" si="2"/>
        <v>0</v>
      </c>
      <c r="H27" s="29"/>
      <c r="I27" s="26">
        <f t="shared" si="3"/>
        <v>0</v>
      </c>
    </row>
    <row r="28" spans="1:9" s="4" customFormat="1" ht="16.5" customHeight="1" x14ac:dyDescent="0.2">
      <c r="A28" s="22">
        <f>Apr!A28</f>
        <v>24</v>
      </c>
      <c r="B28" s="23" t="str">
        <f>Apr!B28</f>
        <v>D40</v>
      </c>
      <c r="C28" s="24" t="str">
        <f>Apr!C28</f>
        <v>Anti-Diarrhoeal Bolus</v>
      </c>
      <c r="D28" s="24" t="str">
        <f>Apr!D28</f>
        <v>20 Bolus</v>
      </c>
      <c r="E28" s="22">
        <f>Feb!I28</f>
        <v>0</v>
      </c>
      <c r="F28" s="29"/>
      <c r="G28" s="26">
        <f t="shared" si="2"/>
        <v>0</v>
      </c>
      <c r="H28" s="29"/>
      <c r="I28" s="26">
        <f t="shared" si="3"/>
        <v>0</v>
      </c>
    </row>
    <row r="29" spans="1:9" s="4" customFormat="1" ht="16.5" customHeight="1" x14ac:dyDescent="0.2">
      <c r="A29" s="22">
        <f>Apr!A29</f>
        <v>25</v>
      </c>
      <c r="B29" s="23" t="str">
        <f>Apr!B29</f>
        <v>D41</v>
      </c>
      <c r="C29" s="24" t="str">
        <f>Apr!C29</f>
        <v>Anti-Coccidial Powder</v>
      </c>
      <c r="D29" s="24" t="str">
        <f>Apr!D29</f>
        <v>100 gms</v>
      </c>
      <c r="E29" s="22">
        <f>Feb!I29</f>
        <v>0</v>
      </c>
      <c r="F29" s="29"/>
      <c r="G29" s="26">
        <f t="shared" si="2"/>
        <v>0</v>
      </c>
      <c r="H29" s="29"/>
      <c r="I29" s="26">
        <f t="shared" si="3"/>
        <v>0</v>
      </c>
    </row>
    <row r="30" spans="1:9" s="4" customFormat="1" ht="16.5" customHeight="1" x14ac:dyDescent="0.2">
      <c r="A30" s="22">
        <f>Apr!A30</f>
        <v>26</v>
      </c>
      <c r="B30" s="23" t="str">
        <f>Apr!B30</f>
        <v>D44</v>
      </c>
      <c r="C30" s="24" t="str">
        <f>Apr!C30</f>
        <v>Oxytetracycline Tab</v>
      </c>
      <c r="D30" s="24" t="str">
        <f>Apr!D30</f>
        <v>4 Tabs</v>
      </c>
      <c r="E30" s="22">
        <f>Feb!I30</f>
        <v>0</v>
      </c>
      <c r="F30" s="29"/>
      <c r="G30" s="26">
        <f t="shared" si="2"/>
        <v>0</v>
      </c>
      <c r="H30" s="29"/>
      <c r="I30" s="26">
        <f t="shared" si="3"/>
        <v>0</v>
      </c>
    </row>
    <row r="31" spans="1:9" s="4" customFormat="1" ht="16.5" customHeight="1" x14ac:dyDescent="0.2">
      <c r="A31" s="22">
        <f>Apr!A31</f>
        <v>27</v>
      </c>
      <c r="B31" s="23" t="str">
        <f>Apr!B31</f>
        <v>D45</v>
      </c>
      <c r="C31" s="24" t="str">
        <f>Apr!C31</f>
        <v>Tetracycline Bolus</v>
      </c>
      <c r="D31" s="24" t="str">
        <f>Apr!D31</f>
        <v>4 Bolus</v>
      </c>
      <c r="E31" s="22">
        <f>Feb!I31</f>
        <v>0</v>
      </c>
      <c r="F31" s="29"/>
      <c r="G31" s="26">
        <f t="shared" si="2"/>
        <v>0</v>
      </c>
      <c r="H31" s="29"/>
      <c r="I31" s="26">
        <f t="shared" si="3"/>
        <v>0</v>
      </c>
    </row>
    <row r="32" spans="1:9" s="4" customFormat="1" ht="16.5" customHeight="1" x14ac:dyDescent="0.2">
      <c r="A32" s="22">
        <f>Apr!A32</f>
        <v>28</v>
      </c>
      <c r="B32" s="23" t="str">
        <f>Apr!B32</f>
        <v>D46</v>
      </c>
      <c r="C32" s="24" t="str">
        <f>Apr!C32</f>
        <v>Oxytetracycline Solution (Topical Use)</v>
      </c>
      <c r="D32" s="24" t="str">
        <f>Apr!D32</f>
        <v>60 ml</v>
      </c>
      <c r="E32" s="22">
        <f>Feb!I32</f>
        <v>0</v>
      </c>
      <c r="F32" s="29"/>
      <c r="G32" s="26">
        <f t="shared" si="2"/>
        <v>0</v>
      </c>
      <c r="H32" s="29"/>
      <c r="I32" s="26">
        <f t="shared" si="3"/>
        <v>0</v>
      </c>
    </row>
    <row r="33" spans="1:9" s="4" customFormat="1" ht="16.5" customHeight="1" x14ac:dyDescent="0.2">
      <c r="A33" s="22">
        <f>Apr!A33</f>
        <v>29</v>
      </c>
      <c r="B33" s="23" t="str">
        <f>Apr!B33</f>
        <v>D47</v>
      </c>
      <c r="C33" s="24" t="str">
        <f>Apr!C33</f>
        <v>Albendazole Powder IP</v>
      </c>
      <c r="D33" s="24" t="str">
        <f>Apr!D33</f>
        <v>50 gms</v>
      </c>
      <c r="E33" s="22">
        <f>Feb!I33</f>
        <v>0</v>
      </c>
      <c r="F33" s="29"/>
      <c r="G33" s="26">
        <f t="shared" si="2"/>
        <v>0</v>
      </c>
      <c r="H33" s="29"/>
      <c r="I33" s="26">
        <f t="shared" si="3"/>
        <v>0</v>
      </c>
    </row>
    <row r="34" spans="1:9" s="4" customFormat="1" ht="16.5" customHeight="1" x14ac:dyDescent="0.2">
      <c r="A34" s="114">
        <f>Apr!A34</f>
        <v>30</v>
      </c>
      <c r="B34" s="119" t="str">
        <f>Apr!B34</f>
        <v>D48</v>
      </c>
      <c r="C34" s="115" t="str">
        <f>Apr!C34</f>
        <v>Fenbendazole Powder BP</v>
      </c>
      <c r="D34" s="115" t="str">
        <f>Apr!D34</f>
        <v>120 gms</v>
      </c>
      <c r="E34" s="114">
        <f>Feb!I34</f>
        <v>0</v>
      </c>
      <c r="F34" s="116"/>
      <c r="G34" s="118">
        <f t="shared" si="2"/>
        <v>0</v>
      </c>
      <c r="H34" s="116"/>
      <c r="I34" s="118">
        <f t="shared" si="3"/>
        <v>0</v>
      </c>
    </row>
    <row r="35" spans="1:9" s="4" customFormat="1" ht="16.5" customHeight="1" x14ac:dyDescent="0.2">
      <c r="A35" s="22">
        <f>Apr!A35</f>
        <v>31</v>
      </c>
      <c r="B35" s="23" t="str">
        <f>Apr!B35</f>
        <v>D49</v>
      </c>
      <c r="C35" s="24" t="str">
        <f>Apr!C35</f>
        <v>Levamisole Powder</v>
      </c>
      <c r="D35" s="24" t="str">
        <f>Apr!D35</f>
        <v>100 gms</v>
      </c>
      <c r="E35" s="22">
        <f>Feb!I35</f>
        <v>0</v>
      </c>
      <c r="F35" s="29"/>
      <c r="G35" s="26">
        <f t="shared" si="2"/>
        <v>0</v>
      </c>
      <c r="H35" s="29"/>
      <c r="I35" s="26">
        <f t="shared" si="3"/>
        <v>0</v>
      </c>
    </row>
    <row r="36" spans="1:9" s="4" customFormat="1" ht="16.5" customHeight="1" x14ac:dyDescent="0.2">
      <c r="A36" s="22">
        <f>Apr!A36</f>
        <v>32</v>
      </c>
      <c r="B36" s="23" t="str">
        <f>Apr!B36</f>
        <v>D54</v>
      </c>
      <c r="C36" s="24" t="str">
        <f>Apr!C36</f>
        <v>Albendazole Suspension USP</v>
      </c>
      <c r="D36" s="24" t="str">
        <f>Apr!D36</f>
        <v>1 Ltr</v>
      </c>
      <c r="E36" s="22">
        <f>Feb!I36</f>
        <v>0</v>
      </c>
      <c r="F36" s="29"/>
      <c r="G36" s="26">
        <f t="shared" si="2"/>
        <v>0</v>
      </c>
      <c r="H36" s="29"/>
      <c r="I36" s="26">
        <f t="shared" si="3"/>
        <v>0</v>
      </c>
    </row>
    <row r="37" spans="1:9" s="4" customFormat="1" ht="16.5" customHeight="1" x14ac:dyDescent="0.2">
      <c r="A37" s="22">
        <f>Apr!A37</f>
        <v>33</v>
      </c>
      <c r="B37" s="23" t="str">
        <f>Apr!B37</f>
        <v>D55</v>
      </c>
      <c r="C37" s="24" t="str">
        <f>Apr!C37</f>
        <v>Fenbendazole Suspension BP</v>
      </c>
      <c r="D37" s="24" t="str">
        <f>Apr!D37</f>
        <v>1 Ltr</v>
      </c>
      <c r="E37" s="22">
        <f>Feb!I37</f>
        <v>0</v>
      </c>
      <c r="F37" s="29"/>
      <c r="G37" s="26">
        <f t="shared" si="2"/>
        <v>0</v>
      </c>
      <c r="H37" s="29"/>
      <c r="I37" s="26">
        <f t="shared" si="3"/>
        <v>0</v>
      </c>
    </row>
    <row r="38" spans="1:9" s="4" customFormat="1" ht="16.5" customHeight="1" x14ac:dyDescent="0.2">
      <c r="A38" s="22">
        <f>Apr!A38</f>
        <v>34</v>
      </c>
      <c r="B38" s="23" t="str">
        <f>Apr!B38</f>
        <v>D58</v>
      </c>
      <c r="C38" s="24" t="str">
        <f>Apr!C38</f>
        <v>Oxyclozanide Oral Suspension IP Vet</v>
      </c>
      <c r="D38" s="24" t="str">
        <f>Apr!D38</f>
        <v>1 Ltr</v>
      </c>
      <c r="E38" s="22">
        <f>Feb!I38</f>
        <v>0</v>
      </c>
      <c r="F38" s="29"/>
      <c r="G38" s="26">
        <f t="shared" si="2"/>
        <v>0</v>
      </c>
      <c r="H38" s="29"/>
      <c r="I38" s="26">
        <f t="shared" si="3"/>
        <v>0</v>
      </c>
    </row>
    <row r="39" spans="1:9" s="4" customFormat="1" ht="16.5" customHeight="1" x14ac:dyDescent="0.2">
      <c r="A39" s="22">
        <f>Apr!A39</f>
        <v>35</v>
      </c>
      <c r="B39" s="23" t="str">
        <f>Apr!B39</f>
        <v>D60</v>
      </c>
      <c r="C39" s="24" t="str">
        <f>Apr!C39</f>
        <v>Piperazine Citrate Syrup IP</v>
      </c>
      <c r="D39" s="24" t="str">
        <f>Apr!D39</f>
        <v>1 Ltr</v>
      </c>
      <c r="E39" s="22">
        <f>Feb!I39</f>
        <v>0</v>
      </c>
      <c r="F39" s="29"/>
      <c r="G39" s="26">
        <f t="shared" si="2"/>
        <v>0</v>
      </c>
      <c r="H39" s="29"/>
      <c r="I39" s="26">
        <f t="shared" si="3"/>
        <v>0</v>
      </c>
    </row>
    <row r="40" spans="1:9" s="4" customFormat="1" ht="16.5" customHeight="1" x14ac:dyDescent="0.2">
      <c r="A40" s="22">
        <f>Apr!A40</f>
        <v>36</v>
      </c>
      <c r="B40" s="23" t="str">
        <f>Apr!B40</f>
        <v>D62</v>
      </c>
      <c r="C40" s="24" t="str">
        <f>Apr!C40</f>
        <v>Disinfectants</v>
      </c>
      <c r="D40" s="24" t="str">
        <f>Apr!D40</f>
        <v>1 Ltr</v>
      </c>
      <c r="E40" s="22">
        <f>Feb!I40</f>
        <v>0</v>
      </c>
      <c r="F40" s="29"/>
      <c r="G40" s="26">
        <f t="shared" si="2"/>
        <v>0</v>
      </c>
      <c r="H40" s="29"/>
      <c r="I40" s="26">
        <f t="shared" si="3"/>
        <v>0</v>
      </c>
    </row>
    <row r="41" spans="1:9" s="4" customFormat="1" ht="16.5" customHeight="1" x14ac:dyDescent="0.2">
      <c r="A41" s="22">
        <f>Apr!A41</f>
        <v>37</v>
      </c>
      <c r="B41" s="23" t="str">
        <f>Apr!B41</f>
        <v>D64</v>
      </c>
      <c r="C41" s="24" t="str">
        <f>Apr!C41</f>
        <v>Cetrimide Cream BP</v>
      </c>
      <c r="D41" s="24" t="str">
        <f>Apr!D41</f>
        <v>500 gms</v>
      </c>
      <c r="E41" s="22">
        <f>Feb!I41</f>
        <v>0</v>
      </c>
      <c r="F41" s="29"/>
      <c r="G41" s="26">
        <f t="shared" si="2"/>
        <v>0</v>
      </c>
      <c r="H41" s="29"/>
      <c r="I41" s="26">
        <f t="shared" si="3"/>
        <v>0</v>
      </c>
    </row>
    <row r="42" spans="1:9" s="4" customFormat="1" ht="16.5" customHeight="1" x14ac:dyDescent="0.2">
      <c r="A42" s="22">
        <f>Apr!A42</f>
        <v>38</v>
      </c>
      <c r="B42" s="23" t="str">
        <f>Apr!B42</f>
        <v>D65</v>
      </c>
      <c r="C42" s="24" t="str">
        <f>Apr!C42</f>
        <v>Antiseptic Cream</v>
      </c>
      <c r="D42" s="24" t="str">
        <f>Apr!D42</f>
        <v>100 gms</v>
      </c>
      <c r="E42" s="22">
        <f>Feb!I42</f>
        <v>0</v>
      </c>
      <c r="F42" s="29"/>
      <c r="G42" s="26">
        <f t="shared" si="2"/>
        <v>0</v>
      </c>
      <c r="H42" s="29"/>
      <c r="I42" s="26">
        <f t="shared" si="3"/>
        <v>0</v>
      </c>
    </row>
    <row r="43" spans="1:9" s="4" customFormat="1" ht="16.5" customHeight="1" x14ac:dyDescent="0.2">
      <c r="A43" s="22">
        <f>Apr!A43</f>
        <v>39</v>
      </c>
      <c r="B43" s="23" t="str">
        <f>Apr!B43</f>
        <v>D66</v>
      </c>
      <c r="C43" s="24" t="str">
        <f>Apr!C43</f>
        <v>Skin Ointment</v>
      </c>
      <c r="D43" s="24" t="str">
        <f>Apr!D43</f>
        <v>20 gms Tube</v>
      </c>
      <c r="E43" s="22">
        <f>Feb!I43</f>
        <v>0</v>
      </c>
      <c r="F43" s="29"/>
      <c r="G43" s="26">
        <f t="shared" si="2"/>
        <v>0</v>
      </c>
      <c r="H43" s="29"/>
      <c r="I43" s="26">
        <f t="shared" si="3"/>
        <v>0</v>
      </c>
    </row>
    <row r="44" spans="1:9" s="4" customFormat="1" ht="16.5" customHeight="1" x14ac:dyDescent="0.2">
      <c r="A44" s="114">
        <f>Apr!A44</f>
        <v>40</v>
      </c>
      <c r="B44" s="119" t="str">
        <f>Apr!B44</f>
        <v>D67</v>
      </c>
      <c r="C44" s="115" t="str">
        <f>Apr!C44</f>
        <v>Gentamicin Ointment BP</v>
      </c>
      <c r="D44" s="115" t="str">
        <f>Apr!D44</f>
        <v>50 gms Tube</v>
      </c>
      <c r="E44" s="114">
        <f>Feb!I44</f>
        <v>0</v>
      </c>
      <c r="F44" s="116"/>
      <c r="G44" s="118">
        <f t="shared" si="2"/>
        <v>0</v>
      </c>
      <c r="H44" s="116"/>
      <c r="I44" s="118">
        <f t="shared" si="3"/>
        <v>0</v>
      </c>
    </row>
    <row r="45" spans="1:9" s="4" customFormat="1" ht="16.5" customHeight="1" x14ac:dyDescent="0.2">
      <c r="A45" s="22">
        <f>Apr!A45</f>
        <v>41</v>
      </c>
      <c r="B45" s="23" t="str">
        <f>Apr!B45</f>
        <v>D72</v>
      </c>
      <c r="C45" s="24" t="str">
        <f>Apr!C45</f>
        <v>Analgin Inj</v>
      </c>
      <c r="D45" s="24" t="str">
        <f>Apr!D45</f>
        <v>30 ml Vial</v>
      </c>
      <c r="E45" s="22">
        <f>Feb!I45</f>
        <v>0</v>
      </c>
      <c r="F45" s="29"/>
      <c r="G45" s="26">
        <f t="shared" si="2"/>
        <v>0</v>
      </c>
      <c r="H45" s="29"/>
      <c r="I45" s="26">
        <f t="shared" si="3"/>
        <v>0</v>
      </c>
    </row>
    <row r="46" spans="1:9" s="4" customFormat="1" ht="16.5" customHeight="1" x14ac:dyDescent="0.2">
      <c r="A46" s="22">
        <f>Apr!A46</f>
        <v>42</v>
      </c>
      <c r="B46" s="23" t="str">
        <f>Apr!B46</f>
        <v>D73</v>
      </c>
      <c r="C46" s="24" t="str">
        <f>Apr!C46</f>
        <v>Analgin With Paracetamol Inj</v>
      </c>
      <c r="D46" s="24" t="str">
        <f>Apr!D46</f>
        <v>30 ml Vial</v>
      </c>
      <c r="E46" s="22">
        <f>Feb!I46</f>
        <v>0</v>
      </c>
      <c r="F46" s="29"/>
      <c r="G46" s="26">
        <f t="shared" si="2"/>
        <v>0</v>
      </c>
      <c r="H46" s="29"/>
      <c r="I46" s="26">
        <f t="shared" si="3"/>
        <v>0</v>
      </c>
    </row>
    <row r="47" spans="1:9" s="4" customFormat="1" ht="16.5" customHeight="1" x14ac:dyDescent="0.2">
      <c r="A47" s="22">
        <f>Apr!A47</f>
        <v>43</v>
      </c>
      <c r="B47" s="23" t="str">
        <f>Apr!B47</f>
        <v>D75</v>
      </c>
      <c r="C47" s="24" t="str">
        <f>Apr!C47</f>
        <v>Prednisolone Inj</v>
      </c>
      <c r="D47" s="24" t="str">
        <f>Apr!D47</f>
        <v>10 ml Vial</v>
      </c>
      <c r="E47" s="22">
        <f>Feb!I47</f>
        <v>0</v>
      </c>
      <c r="F47" s="29"/>
      <c r="G47" s="26">
        <f t="shared" si="2"/>
        <v>0</v>
      </c>
      <c r="H47" s="29"/>
      <c r="I47" s="26">
        <f t="shared" si="3"/>
        <v>0</v>
      </c>
    </row>
    <row r="48" spans="1:9" s="4" customFormat="1" ht="16.5" customHeight="1" x14ac:dyDescent="0.2">
      <c r="A48" s="22">
        <f>Apr!A48</f>
        <v>44</v>
      </c>
      <c r="B48" s="23" t="str">
        <f>Apr!B48</f>
        <v>D77</v>
      </c>
      <c r="C48" s="24" t="str">
        <f>Apr!C48</f>
        <v>Phenyl Butazone And Sodium Salicylate Inj</v>
      </c>
      <c r="D48" s="24" t="str">
        <f>Apr!D48</f>
        <v>30 ml Vial</v>
      </c>
      <c r="E48" s="22">
        <f>Feb!I48</f>
        <v>0</v>
      </c>
      <c r="F48" s="29"/>
      <c r="G48" s="26">
        <f t="shared" si="2"/>
        <v>0</v>
      </c>
      <c r="H48" s="29"/>
      <c r="I48" s="26">
        <f t="shared" si="3"/>
        <v>0</v>
      </c>
    </row>
    <row r="49" spans="1:9" s="4" customFormat="1" ht="16.5" customHeight="1" x14ac:dyDescent="0.2">
      <c r="A49" s="22">
        <f>Apr!A49</f>
        <v>45</v>
      </c>
      <c r="B49" s="23" t="str">
        <f>Apr!B49</f>
        <v>D78</v>
      </c>
      <c r="C49" s="24" t="str">
        <f>Apr!C49</f>
        <v>Sodium Salicylate With Sodium Iodide Inj</v>
      </c>
      <c r="D49" s="24" t="str">
        <f>Apr!D49</f>
        <v>10 ml Amp</v>
      </c>
      <c r="E49" s="22">
        <f>Feb!I49</f>
        <v>0</v>
      </c>
      <c r="F49" s="29"/>
      <c r="G49" s="26">
        <f t="shared" si="2"/>
        <v>0</v>
      </c>
      <c r="H49" s="29"/>
      <c r="I49" s="26">
        <f t="shared" si="3"/>
        <v>0</v>
      </c>
    </row>
    <row r="50" spans="1:9" s="4" customFormat="1" ht="16.5" customHeight="1" x14ac:dyDescent="0.2">
      <c r="A50" s="22">
        <f>Apr!A50</f>
        <v>46</v>
      </c>
      <c r="B50" s="23" t="str">
        <f>Apr!B50</f>
        <v>D79</v>
      </c>
      <c r="C50" s="24" t="str">
        <f>Apr!C50</f>
        <v>Amoxycillin And Cloxacillin Inj</v>
      </c>
      <c r="D50" s="24" t="str">
        <f>Apr!D50</f>
        <v>2 gm Vial</v>
      </c>
      <c r="E50" s="22">
        <f>Feb!I50</f>
        <v>0</v>
      </c>
      <c r="F50" s="29"/>
      <c r="G50" s="26">
        <f t="shared" si="2"/>
        <v>0</v>
      </c>
      <c r="H50" s="29"/>
      <c r="I50" s="26">
        <f t="shared" si="3"/>
        <v>0</v>
      </c>
    </row>
    <row r="51" spans="1:9" s="4" customFormat="1" ht="16.5" customHeight="1" x14ac:dyDescent="0.2">
      <c r="A51" s="22">
        <f>Apr!A51</f>
        <v>47</v>
      </c>
      <c r="B51" s="23" t="str">
        <f>Apr!B51</f>
        <v>D80</v>
      </c>
      <c r="C51" s="24" t="str">
        <f>Apr!C51</f>
        <v>Ampicillin And Cloxacillin Inj</v>
      </c>
      <c r="D51" s="24" t="str">
        <f>Apr!D51</f>
        <v>2 gm Vial</v>
      </c>
      <c r="E51" s="22">
        <f>Feb!I51</f>
        <v>0</v>
      </c>
      <c r="F51" s="29"/>
      <c r="G51" s="26">
        <f t="shared" si="2"/>
        <v>0</v>
      </c>
      <c r="H51" s="29"/>
      <c r="I51" s="26">
        <f t="shared" si="3"/>
        <v>0</v>
      </c>
    </row>
    <row r="52" spans="1:9" s="4" customFormat="1" ht="16.5" customHeight="1" x14ac:dyDescent="0.2">
      <c r="A52" s="22">
        <f>Apr!A52</f>
        <v>48</v>
      </c>
      <c r="B52" s="23" t="str">
        <f>Apr!B52</f>
        <v>D82</v>
      </c>
      <c r="C52" s="24" t="str">
        <f>Apr!C52</f>
        <v>Benzathine Penicillin Inj</v>
      </c>
      <c r="D52" s="24" t="str">
        <f>Apr!D52</f>
        <v>24 Lacs Vial</v>
      </c>
      <c r="E52" s="22">
        <f>Feb!I52</f>
        <v>0</v>
      </c>
      <c r="F52" s="29"/>
      <c r="G52" s="26">
        <f t="shared" si="2"/>
        <v>0</v>
      </c>
      <c r="H52" s="29"/>
      <c r="I52" s="26">
        <f t="shared" si="3"/>
        <v>0</v>
      </c>
    </row>
    <row r="53" spans="1:9" s="4" customFormat="1" ht="16.5" customHeight="1" x14ac:dyDescent="0.2">
      <c r="A53" s="22">
        <f>Apr!A53</f>
        <v>49</v>
      </c>
      <c r="B53" s="23" t="str">
        <f>Apr!B53</f>
        <v>D84</v>
      </c>
      <c r="C53" s="24" t="str">
        <f>Apr!C53</f>
        <v>Chloramphenicol Sodium Succinate Inj</v>
      </c>
      <c r="D53" s="24" t="str">
        <f>Apr!D53</f>
        <v>1 gm vial</v>
      </c>
      <c r="E53" s="22">
        <f>Feb!I53</f>
        <v>0</v>
      </c>
      <c r="F53" s="29"/>
      <c r="G53" s="26">
        <f t="shared" si="2"/>
        <v>0</v>
      </c>
      <c r="H53" s="29"/>
      <c r="I53" s="26">
        <f t="shared" si="3"/>
        <v>0</v>
      </c>
    </row>
    <row r="54" spans="1:9" s="4" customFormat="1" ht="16.5" customHeight="1" x14ac:dyDescent="0.2">
      <c r="A54" s="114">
        <f>Apr!A54</f>
        <v>50</v>
      </c>
      <c r="B54" s="119" t="str">
        <f>Apr!B54</f>
        <v>D85</v>
      </c>
      <c r="C54" s="115" t="str">
        <f>Apr!C54</f>
        <v>Enrofloxacin Inj</v>
      </c>
      <c r="D54" s="115" t="str">
        <f>Apr!D54</f>
        <v>15 ml Vial</v>
      </c>
      <c r="E54" s="114">
        <f>Feb!I54</f>
        <v>0</v>
      </c>
      <c r="F54" s="116"/>
      <c r="G54" s="118">
        <f t="shared" si="2"/>
        <v>0</v>
      </c>
      <c r="H54" s="116"/>
      <c r="I54" s="118">
        <f t="shared" si="3"/>
        <v>0</v>
      </c>
    </row>
    <row r="55" spans="1:9" s="4" customFormat="1" ht="16.5" customHeight="1" x14ac:dyDescent="0.2">
      <c r="A55" s="22">
        <f>Apr!A55</f>
        <v>51</v>
      </c>
      <c r="B55" s="23" t="str">
        <f>Apr!B55</f>
        <v>D86</v>
      </c>
      <c r="C55" s="24" t="str">
        <f>Apr!C55</f>
        <v>Fortified Procaine Penicillin Inj IP</v>
      </c>
      <c r="D55" s="24" t="str">
        <f>Apr!D55</f>
        <v>20 Lac Vial</v>
      </c>
      <c r="E55" s="22">
        <f>Feb!I55</f>
        <v>0</v>
      </c>
      <c r="F55" s="29"/>
      <c r="G55" s="26">
        <f t="shared" si="2"/>
        <v>0</v>
      </c>
      <c r="H55" s="29"/>
      <c r="I55" s="26">
        <f t="shared" si="3"/>
        <v>0</v>
      </c>
    </row>
    <row r="56" spans="1:9" s="4" customFormat="1" ht="16.5" customHeight="1" x14ac:dyDescent="0.2">
      <c r="A56" s="22">
        <f>Apr!A56</f>
        <v>52</v>
      </c>
      <c r="B56" s="23" t="str">
        <f>Apr!B56</f>
        <v>D88</v>
      </c>
      <c r="C56" s="24" t="str">
        <f>Apr!C56</f>
        <v>Gentamicin Inj IP</v>
      </c>
      <c r="D56" s="24" t="str">
        <f>Apr!D56</f>
        <v>30 ml Vial</v>
      </c>
      <c r="E56" s="22">
        <f>Feb!I56</f>
        <v>0</v>
      </c>
      <c r="F56" s="29"/>
      <c r="G56" s="26">
        <f t="shared" si="2"/>
        <v>0</v>
      </c>
      <c r="H56" s="29"/>
      <c r="I56" s="26">
        <f t="shared" si="3"/>
        <v>0</v>
      </c>
    </row>
    <row r="57" spans="1:9" s="4" customFormat="1" ht="16.5" customHeight="1" x14ac:dyDescent="0.2">
      <c r="A57" s="22">
        <f>Apr!A57</f>
        <v>53</v>
      </c>
      <c r="B57" s="23" t="str">
        <f>Apr!B57</f>
        <v>D92</v>
      </c>
      <c r="C57" s="24" t="str">
        <f>Apr!C57</f>
        <v>Inj Metronidaszole</v>
      </c>
      <c r="D57" s="24" t="str">
        <f>Apr!D57</f>
        <v>100 ml Bottle</v>
      </c>
      <c r="E57" s="22">
        <f>Feb!I57</f>
        <v>0</v>
      </c>
      <c r="F57" s="29"/>
      <c r="G57" s="26">
        <f t="shared" si="2"/>
        <v>0</v>
      </c>
      <c r="H57" s="29"/>
      <c r="I57" s="26">
        <f t="shared" si="3"/>
        <v>0</v>
      </c>
    </row>
    <row r="58" spans="1:9" s="4" customFormat="1" ht="16.5" customHeight="1" x14ac:dyDescent="0.2">
      <c r="A58" s="22">
        <f>Apr!A58</f>
        <v>54</v>
      </c>
      <c r="B58" s="23" t="str">
        <f>Apr!B58</f>
        <v>D93</v>
      </c>
      <c r="C58" s="24" t="str">
        <f>Apr!C58</f>
        <v>Inj Neomycin</v>
      </c>
      <c r="D58" s="24">
        <f>Apr!D58</f>
        <v>0</v>
      </c>
      <c r="E58" s="22">
        <f>Feb!I58</f>
        <v>0</v>
      </c>
      <c r="F58" s="29"/>
      <c r="G58" s="26">
        <f t="shared" si="2"/>
        <v>0</v>
      </c>
      <c r="H58" s="29"/>
      <c r="I58" s="26">
        <f t="shared" si="3"/>
        <v>0</v>
      </c>
    </row>
    <row r="59" spans="1:9" s="4" customFormat="1" ht="16.5" customHeight="1" x14ac:dyDescent="0.2">
      <c r="A59" s="22">
        <f>Apr!A59</f>
        <v>55</v>
      </c>
      <c r="B59" s="23" t="str">
        <f>Apr!B59</f>
        <v>D94</v>
      </c>
      <c r="C59" s="24" t="str">
        <f>Apr!C59</f>
        <v>Oxytetracycline Inj</v>
      </c>
      <c r="D59" s="24" t="str">
        <f>Apr!D59</f>
        <v>30 ml Vial</v>
      </c>
      <c r="E59" s="22">
        <f>Feb!I59</f>
        <v>0</v>
      </c>
      <c r="F59" s="29"/>
      <c r="G59" s="26">
        <f t="shared" si="2"/>
        <v>0</v>
      </c>
      <c r="H59" s="29"/>
      <c r="I59" s="26">
        <f t="shared" si="3"/>
        <v>0</v>
      </c>
    </row>
    <row r="60" spans="1:9" s="4" customFormat="1" ht="16.5" customHeight="1" x14ac:dyDescent="0.2">
      <c r="A60" s="22">
        <f>Apr!A60</f>
        <v>56</v>
      </c>
      <c r="B60" s="23" t="str">
        <f>Apr!B60</f>
        <v>D95</v>
      </c>
      <c r="C60" s="24" t="str">
        <f>Apr!C60</f>
        <v>Oxytetracycline (LA) Inj</v>
      </c>
      <c r="D60" s="24" t="str">
        <f>Apr!D60</f>
        <v>30 ml Vial</v>
      </c>
      <c r="E60" s="22">
        <f>Feb!I60</f>
        <v>0</v>
      </c>
      <c r="F60" s="29"/>
      <c r="G60" s="26">
        <f t="shared" si="2"/>
        <v>0</v>
      </c>
      <c r="H60" s="29"/>
      <c r="I60" s="26">
        <f t="shared" si="3"/>
        <v>0</v>
      </c>
    </row>
    <row r="61" spans="1:9" s="4" customFormat="1" ht="16.5" customHeight="1" x14ac:dyDescent="0.2">
      <c r="A61" s="22">
        <f>Apr!A61</f>
        <v>57</v>
      </c>
      <c r="B61" s="23" t="str">
        <f>Apr!B61</f>
        <v>D96</v>
      </c>
      <c r="C61" s="24" t="str">
        <f>Apr!C61</f>
        <v>Oxytetracycline HCl Inj IP (I/V And I/M)</v>
      </c>
      <c r="D61" s="24" t="str">
        <f>Apr!D61</f>
        <v>30 ml Vial</v>
      </c>
      <c r="E61" s="22">
        <f>Feb!I61</f>
        <v>0</v>
      </c>
      <c r="F61" s="29"/>
      <c r="G61" s="26">
        <f t="shared" si="2"/>
        <v>0</v>
      </c>
      <c r="H61" s="29"/>
      <c r="I61" s="26">
        <f t="shared" si="3"/>
        <v>0</v>
      </c>
    </row>
    <row r="62" spans="1:9" s="4" customFormat="1" ht="16.5" customHeight="1" x14ac:dyDescent="0.2">
      <c r="A62" s="22">
        <f>Apr!A62</f>
        <v>58</v>
      </c>
      <c r="B62" s="23" t="str">
        <f>Apr!B62</f>
        <v>D99</v>
      </c>
      <c r="C62" s="24" t="str">
        <f>Apr!C62</f>
        <v>Sulphadimidine Inj IP</v>
      </c>
      <c r="D62" s="24" t="str">
        <f>Apr!D62</f>
        <v>100 ml Bottle</v>
      </c>
      <c r="E62" s="22">
        <f>Feb!I62</f>
        <v>0</v>
      </c>
      <c r="F62" s="29"/>
      <c r="G62" s="26">
        <f t="shared" si="2"/>
        <v>0</v>
      </c>
      <c r="H62" s="29"/>
      <c r="I62" s="26">
        <f t="shared" si="3"/>
        <v>0</v>
      </c>
    </row>
    <row r="63" spans="1:9" s="4" customFormat="1" ht="16.5" customHeight="1" x14ac:dyDescent="0.2">
      <c r="A63" s="22">
        <f>Apr!A63</f>
        <v>59</v>
      </c>
      <c r="B63" s="23" t="str">
        <f>Apr!B63</f>
        <v>D100</v>
      </c>
      <c r="C63" s="24" t="str">
        <f>Apr!C63</f>
        <v>Sulphadoxine And Trimethoprim Inj BP Vet</v>
      </c>
      <c r="D63" s="24" t="str">
        <f>Apr!D63</f>
        <v>30 ml Vial</v>
      </c>
      <c r="E63" s="22">
        <f>Feb!I63</f>
        <v>0</v>
      </c>
      <c r="F63" s="29"/>
      <c r="G63" s="26">
        <f t="shared" si="2"/>
        <v>0</v>
      </c>
      <c r="H63" s="29"/>
      <c r="I63" s="26">
        <f t="shared" si="3"/>
        <v>0</v>
      </c>
    </row>
    <row r="64" spans="1:9" s="4" customFormat="1" ht="16.5" customHeight="1" x14ac:dyDescent="0.2">
      <c r="A64" s="114">
        <f>Apr!A64</f>
        <v>60</v>
      </c>
      <c r="B64" s="119" t="str">
        <f>Apr!B64</f>
        <v>D101</v>
      </c>
      <c r="C64" s="115" t="str">
        <f>Apr!C64</f>
        <v>Inj Sulphadiaprim</v>
      </c>
      <c r="D64" s="115" t="str">
        <f>Apr!D64</f>
        <v>30 ml Vial</v>
      </c>
      <c r="E64" s="114">
        <f>Feb!I64</f>
        <v>0</v>
      </c>
      <c r="F64" s="116"/>
      <c r="G64" s="118">
        <f t="shared" si="2"/>
        <v>0</v>
      </c>
      <c r="H64" s="116"/>
      <c r="I64" s="118">
        <f t="shared" si="3"/>
        <v>0</v>
      </c>
    </row>
    <row r="65" spans="1:9" s="4" customFormat="1" ht="16.5" customHeight="1" x14ac:dyDescent="0.2">
      <c r="A65" s="22">
        <f>Apr!A65</f>
        <v>61</v>
      </c>
      <c r="B65" s="23" t="str">
        <f>Apr!B65</f>
        <v>D102</v>
      </c>
      <c r="C65" s="24" t="str">
        <f>Apr!C65</f>
        <v>AntIProtozoal Inj</v>
      </c>
      <c r="D65" s="24" t="str">
        <f>Apr!D65</f>
        <v>22.5 Gm Bottle</v>
      </c>
      <c r="E65" s="22">
        <f>Feb!I65</f>
        <v>0</v>
      </c>
      <c r="F65" s="29"/>
      <c r="G65" s="26">
        <f t="shared" si="2"/>
        <v>0</v>
      </c>
      <c r="H65" s="29"/>
      <c r="I65" s="26">
        <f t="shared" si="3"/>
        <v>0</v>
      </c>
    </row>
    <row r="66" spans="1:9" s="4" customFormat="1" ht="16.5" customHeight="1" x14ac:dyDescent="0.2">
      <c r="A66" s="22">
        <f>Apr!A66</f>
        <v>62</v>
      </c>
      <c r="B66" s="23" t="str">
        <f>Apr!B66</f>
        <v>D104</v>
      </c>
      <c r="C66" s="24" t="str">
        <f>Apr!C66</f>
        <v>Ivermectin Inj</v>
      </c>
      <c r="D66" s="24" t="str">
        <f>Apr!D66</f>
        <v>7 ml Vial</v>
      </c>
      <c r="E66" s="22">
        <f>Feb!I66</f>
        <v>0</v>
      </c>
      <c r="F66" s="29"/>
      <c r="G66" s="26">
        <f t="shared" si="2"/>
        <v>0</v>
      </c>
      <c r="H66" s="29"/>
      <c r="I66" s="26">
        <f t="shared" si="3"/>
        <v>0</v>
      </c>
    </row>
    <row r="67" spans="1:9" s="4" customFormat="1" ht="16.5" customHeight="1" x14ac:dyDescent="0.2">
      <c r="A67" s="22">
        <f>Apr!A67</f>
        <v>63</v>
      </c>
      <c r="B67" s="23" t="str">
        <f>Apr!B67</f>
        <v>D106</v>
      </c>
      <c r="C67" s="24" t="str">
        <f>Apr!C67</f>
        <v>Lithium Antimony Thiomalate Inj</v>
      </c>
      <c r="D67" s="24">
        <f>Apr!D67</f>
        <v>0</v>
      </c>
      <c r="E67" s="22">
        <f>Feb!I67</f>
        <v>0</v>
      </c>
      <c r="F67" s="29"/>
      <c r="G67" s="26">
        <f t="shared" si="2"/>
        <v>0</v>
      </c>
      <c r="H67" s="29"/>
      <c r="I67" s="26">
        <f t="shared" si="3"/>
        <v>0</v>
      </c>
    </row>
    <row r="68" spans="1:9" s="4" customFormat="1" ht="16.5" customHeight="1" x14ac:dyDescent="0.2">
      <c r="A68" s="22">
        <f>Apr!A68</f>
        <v>64</v>
      </c>
      <c r="B68" s="23" t="str">
        <f>Apr!B68</f>
        <v>D107</v>
      </c>
      <c r="C68" s="24" t="str">
        <f>Apr!C68</f>
        <v>Buparvaquone Inj</v>
      </c>
      <c r="D68" s="24" t="str">
        <f>Apr!D68</f>
        <v>20 ml Vial</v>
      </c>
      <c r="E68" s="22">
        <f>Feb!I68</f>
        <v>0</v>
      </c>
      <c r="F68" s="29"/>
      <c r="G68" s="26">
        <f t="shared" si="2"/>
        <v>0</v>
      </c>
      <c r="H68" s="29"/>
      <c r="I68" s="26">
        <f t="shared" si="3"/>
        <v>0</v>
      </c>
    </row>
    <row r="69" spans="1:9" s="4" customFormat="1" ht="16.5" customHeight="1" x14ac:dyDescent="0.2">
      <c r="A69" s="22">
        <f>Apr!A69</f>
        <v>65</v>
      </c>
      <c r="B69" s="23" t="str">
        <f>Apr!B69</f>
        <v>D108</v>
      </c>
      <c r="C69" s="24" t="str">
        <f>Apr!C69</f>
        <v>Vitamin A Inj</v>
      </c>
      <c r="D69" s="24" t="str">
        <f>Apr!D69</f>
        <v>2 ml Amp</v>
      </c>
      <c r="E69" s="22">
        <f>Feb!I69</f>
        <v>0</v>
      </c>
      <c r="F69" s="29"/>
      <c r="G69" s="26">
        <f t="shared" si="2"/>
        <v>0</v>
      </c>
      <c r="H69" s="29"/>
      <c r="I69" s="26">
        <f t="shared" si="3"/>
        <v>0</v>
      </c>
    </row>
    <row r="70" spans="1:9" s="4" customFormat="1" ht="16.5" customHeight="1" x14ac:dyDescent="0.2">
      <c r="A70" s="22">
        <f>Apr!A70</f>
        <v>66</v>
      </c>
      <c r="B70" s="23" t="str">
        <f>Apr!B70</f>
        <v>D109</v>
      </c>
      <c r="C70" s="24" t="str">
        <f>Apr!C70</f>
        <v>Vitamin A D3 And E Inj</v>
      </c>
      <c r="D70" s="24" t="str">
        <f>Apr!D70</f>
        <v>10 ml Vial</v>
      </c>
      <c r="E70" s="22">
        <f>Feb!I70</f>
        <v>0</v>
      </c>
      <c r="F70" s="29"/>
      <c r="G70" s="26">
        <f t="shared" si="2"/>
        <v>0</v>
      </c>
      <c r="H70" s="29"/>
      <c r="I70" s="26">
        <f t="shared" si="3"/>
        <v>0</v>
      </c>
    </row>
    <row r="71" spans="1:9" s="4" customFormat="1" ht="16.5" customHeight="1" x14ac:dyDescent="0.2">
      <c r="A71" s="22">
        <f>Apr!A71</f>
        <v>67</v>
      </c>
      <c r="B71" s="23" t="str">
        <f>Apr!B71</f>
        <v>D110</v>
      </c>
      <c r="C71" s="24" t="str">
        <f>Apr!C71</f>
        <v>Multi Vitamin Inj</v>
      </c>
      <c r="D71" s="24" t="str">
        <f>Apr!D71</f>
        <v>30 ml Vial</v>
      </c>
      <c r="E71" s="22">
        <f>Feb!I71</f>
        <v>0</v>
      </c>
      <c r="F71" s="29"/>
      <c r="G71" s="26">
        <f t="shared" ref="G71:G134" si="4">E71+F71</f>
        <v>0</v>
      </c>
      <c r="H71" s="29"/>
      <c r="I71" s="26">
        <f t="shared" ref="I71:I134" si="5">G71-H71</f>
        <v>0</v>
      </c>
    </row>
    <row r="72" spans="1:9" s="4" customFormat="1" ht="16.5" customHeight="1" x14ac:dyDescent="0.2">
      <c r="A72" s="22">
        <f>Apr!A72</f>
        <v>68</v>
      </c>
      <c r="B72" s="23" t="str">
        <f>Apr!B72</f>
        <v>D111</v>
      </c>
      <c r="C72" s="24" t="str">
        <f>Apr!C72</f>
        <v>Calcium Vitamin B12 And Vitamin D3 Inj</v>
      </c>
      <c r="D72" s="24" t="str">
        <f>Apr!D72</f>
        <v>15 ml Vial</v>
      </c>
      <c r="E72" s="22">
        <f>Feb!I72</f>
        <v>0</v>
      </c>
      <c r="F72" s="29"/>
      <c r="G72" s="26">
        <f t="shared" si="4"/>
        <v>0</v>
      </c>
      <c r="H72" s="29"/>
      <c r="I72" s="26">
        <f t="shared" si="5"/>
        <v>0</v>
      </c>
    </row>
    <row r="73" spans="1:9" s="4" customFormat="1" ht="16.5" customHeight="1" x14ac:dyDescent="0.2">
      <c r="A73" s="22">
        <f>Apr!A73</f>
        <v>69</v>
      </c>
      <c r="B73" s="23" t="str">
        <f>Apr!B73</f>
        <v>D112</v>
      </c>
      <c r="C73" s="24" t="str">
        <f>Apr!C73</f>
        <v>B.Complex With Choline Inj</v>
      </c>
      <c r="D73" s="24" t="str">
        <f>Apr!D73</f>
        <v>30 ml Vial</v>
      </c>
      <c r="E73" s="22">
        <f>Feb!I73</f>
        <v>0</v>
      </c>
      <c r="F73" s="29"/>
      <c r="G73" s="26">
        <f t="shared" si="4"/>
        <v>0</v>
      </c>
      <c r="H73" s="29"/>
      <c r="I73" s="26">
        <f t="shared" si="5"/>
        <v>0</v>
      </c>
    </row>
    <row r="74" spans="1:9" s="4" customFormat="1" ht="16.5" customHeight="1" x14ac:dyDescent="0.2">
      <c r="A74" s="114">
        <f>Apr!A74</f>
        <v>70</v>
      </c>
      <c r="B74" s="119" t="str">
        <f>Apr!B74</f>
        <v>D113</v>
      </c>
      <c r="C74" s="115" t="str">
        <f>Apr!C74</f>
        <v>Phosphorous Inj</v>
      </c>
      <c r="D74" s="115" t="str">
        <f>Apr!D74</f>
        <v>30 ml Vial</v>
      </c>
      <c r="E74" s="114">
        <f>Feb!I74</f>
        <v>0</v>
      </c>
      <c r="F74" s="116"/>
      <c r="G74" s="118">
        <f t="shared" si="4"/>
        <v>0</v>
      </c>
      <c r="H74" s="116"/>
      <c r="I74" s="118">
        <f t="shared" si="5"/>
        <v>0</v>
      </c>
    </row>
    <row r="75" spans="1:9" s="4" customFormat="1" ht="16.5" customHeight="1" x14ac:dyDescent="0.2">
      <c r="A75" s="22">
        <f>Apr!A75</f>
        <v>71</v>
      </c>
      <c r="B75" s="23" t="str">
        <f>Apr!B75</f>
        <v>D114</v>
      </c>
      <c r="C75" s="24" t="str">
        <f>Apr!C75</f>
        <v>Phosphorous With B12 Inj</v>
      </c>
      <c r="D75" s="24" t="str">
        <f>Apr!D75</f>
        <v>30 ml Vial</v>
      </c>
      <c r="E75" s="22">
        <f>Feb!I75</f>
        <v>0</v>
      </c>
      <c r="F75" s="29"/>
      <c r="G75" s="26">
        <f t="shared" si="4"/>
        <v>0</v>
      </c>
      <c r="H75" s="29"/>
      <c r="I75" s="26">
        <f t="shared" si="5"/>
        <v>0</v>
      </c>
    </row>
    <row r="76" spans="1:9" s="4" customFormat="1" ht="16.5" customHeight="1" x14ac:dyDescent="0.2">
      <c r="A76" s="22">
        <f>Apr!A76</f>
        <v>72</v>
      </c>
      <c r="B76" s="23" t="str">
        <f>Apr!B76</f>
        <v>D116</v>
      </c>
      <c r="C76" s="24" t="str">
        <f>Apr!C76</f>
        <v>Chlorpheniramine Inj IP</v>
      </c>
      <c r="D76" s="24" t="str">
        <f>Apr!D76</f>
        <v>10 ml Vial</v>
      </c>
      <c r="E76" s="22">
        <f>Feb!I76</f>
        <v>0</v>
      </c>
      <c r="F76" s="29"/>
      <c r="G76" s="26">
        <f t="shared" si="4"/>
        <v>0</v>
      </c>
      <c r="H76" s="29"/>
      <c r="I76" s="26">
        <f t="shared" si="5"/>
        <v>0</v>
      </c>
    </row>
    <row r="77" spans="1:9" s="4" customFormat="1" ht="16.5" customHeight="1" x14ac:dyDescent="0.2">
      <c r="A77" s="22">
        <f>Apr!A77</f>
        <v>73</v>
      </c>
      <c r="B77" s="23" t="str">
        <f>Apr!B77</f>
        <v>D117</v>
      </c>
      <c r="C77" s="24" t="str">
        <f>Apr!C77</f>
        <v>Pheniramine Inj IP</v>
      </c>
      <c r="D77" s="24" t="str">
        <f>Apr!D77</f>
        <v>30 ml Vial</v>
      </c>
      <c r="E77" s="22">
        <f>Feb!I77</f>
        <v>0</v>
      </c>
      <c r="F77" s="29"/>
      <c r="G77" s="26">
        <f t="shared" si="4"/>
        <v>0</v>
      </c>
      <c r="H77" s="29"/>
      <c r="I77" s="26">
        <f t="shared" si="5"/>
        <v>0</v>
      </c>
    </row>
    <row r="78" spans="1:9" s="4" customFormat="1" ht="16.5" customHeight="1" x14ac:dyDescent="0.2">
      <c r="A78" s="22">
        <f>Apr!A78</f>
        <v>74</v>
      </c>
      <c r="B78" s="23" t="str">
        <f>Apr!B78</f>
        <v>D119</v>
      </c>
      <c r="C78" s="24" t="str">
        <f>Apr!C78</f>
        <v>Lignocaine Inj</v>
      </c>
      <c r="D78" s="24" t="str">
        <f>Apr!D78</f>
        <v>10 ml Vial</v>
      </c>
      <c r="E78" s="22">
        <f>Feb!I78</f>
        <v>0</v>
      </c>
      <c r="F78" s="29"/>
      <c r="G78" s="26">
        <f t="shared" si="4"/>
        <v>0</v>
      </c>
      <c r="H78" s="29"/>
      <c r="I78" s="26">
        <f t="shared" si="5"/>
        <v>0</v>
      </c>
    </row>
    <row r="79" spans="1:9" s="4" customFormat="1" ht="16.5" customHeight="1" x14ac:dyDescent="0.2">
      <c r="A79" s="22">
        <f>Apr!A79</f>
        <v>75</v>
      </c>
      <c r="B79" s="23" t="str">
        <f>Apr!B79</f>
        <v>D120</v>
      </c>
      <c r="C79" s="24" t="str">
        <f>Apr!C79</f>
        <v>Inj Xylazine</v>
      </c>
      <c r="D79" s="24" t="str">
        <f>Apr!D79</f>
        <v>10 ml Vial</v>
      </c>
      <c r="E79" s="22">
        <f>Feb!I79</f>
        <v>0</v>
      </c>
      <c r="F79" s="29"/>
      <c r="G79" s="26">
        <f t="shared" si="4"/>
        <v>0</v>
      </c>
      <c r="H79" s="29"/>
      <c r="I79" s="26">
        <f t="shared" si="5"/>
        <v>0</v>
      </c>
    </row>
    <row r="80" spans="1:9" s="4" customFormat="1" ht="16.5" customHeight="1" x14ac:dyDescent="0.2">
      <c r="A80" s="22">
        <f>Apr!A80</f>
        <v>76</v>
      </c>
      <c r="B80" s="23" t="str">
        <f>Apr!B80</f>
        <v>D122</v>
      </c>
      <c r="C80" s="24" t="str">
        <f>Apr!C80</f>
        <v>Dexamethasone Sodium Phosphate Inj IP</v>
      </c>
      <c r="D80" s="24" t="str">
        <f>Apr!D80</f>
        <v>10 ml Vial</v>
      </c>
      <c r="E80" s="22">
        <f>Feb!I80</f>
        <v>0</v>
      </c>
      <c r="F80" s="29"/>
      <c r="G80" s="26">
        <f t="shared" si="4"/>
        <v>0</v>
      </c>
      <c r="H80" s="29"/>
      <c r="I80" s="26">
        <f t="shared" si="5"/>
        <v>0</v>
      </c>
    </row>
    <row r="81" spans="1:9" s="4" customFormat="1" ht="16.5" customHeight="1" x14ac:dyDescent="0.2">
      <c r="A81" s="22">
        <f>Apr!A81</f>
        <v>77</v>
      </c>
      <c r="B81" s="23" t="str">
        <f>Apr!B81</f>
        <v>D123</v>
      </c>
      <c r="C81" s="24" t="str">
        <f>Apr!C81</f>
        <v>Triamcinolone Acetonide Inj BP</v>
      </c>
      <c r="D81" s="24" t="str">
        <f>Apr!D81</f>
        <v>5 ml Vial</v>
      </c>
      <c r="E81" s="22">
        <f>Feb!I81</f>
        <v>0</v>
      </c>
      <c r="F81" s="29"/>
      <c r="G81" s="26">
        <f t="shared" si="4"/>
        <v>0</v>
      </c>
      <c r="H81" s="29"/>
      <c r="I81" s="26">
        <f t="shared" si="5"/>
        <v>0</v>
      </c>
    </row>
    <row r="82" spans="1:9" s="4" customFormat="1" ht="16.5" customHeight="1" x14ac:dyDescent="0.2">
      <c r="A82" s="22">
        <f>Apr!A82</f>
        <v>78</v>
      </c>
      <c r="B82" s="23" t="str">
        <f>Apr!B82</f>
        <v>D124</v>
      </c>
      <c r="C82" s="24" t="str">
        <f>Apr!C82</f>
        <v>Calcium Borogluconate IP Vet Inj</v>
      </c>
      <c r="D82" s="24" t="str">
        <f>Apr!D82</f>
        <v>450 ml</v>
      </c>
      <c r="E82" s="22">
        <f>Feb!I82</f>
        <v>0</v>
      </c>
      <c r="F82" s="29"/>
      <c r="G82" s="26">
        <f t="shared" si="4"/>
        <v>0</v>
      </c>
      <c r="H82" s="29"/>
      <c r="I82" s="26">
        <f t="shared" si="5"/>
        <v>0</v>
      </c>
    </row>
    <row r="83" spans="1:9" s="4" customFormat="1" ht="16.5" customHeight="1" x14ac:dyDescent="0.2">
      <c r="A83" s="22">
        <f>Apr!A83</f>
        <v>79</v>
      </c>
      <c r="B83" s="23" t="str">
        <f>Apr!B83</f>
        <v>D125</v>
      </c>
      <c r="C83" s="24" t="str">
        <f>Apr!C83</f>
        <v>Calcium Magnesium Boro Gluconate Inj IP Vet</v>
      </c>
      <c r="D83" s="24" t="str">
        <f>Apr!D83</f>
        <v>450 ml</v>
      </c>
      <c r="E83" s="22">
        <f>Feb!I83</f>
        <v>0</v>
      </c>
      <c r="F83" s="29"/>
      <c r="G83" s="26">
        <f t="shared" si="4"/>
        <v>0</v>
      </c>
      <c r="H83" s="29"/>
      <c r="I83" s="26">
        <f t="shared" si="5"/>
        <v>0</v>
      </c>
    </row>
    <row r="84" spans="1:9" s="4" customFormat="1" ht="16.5" customHeight="1" x14ac:dyDescent="0.2">
      <c r="A84" s="114">
        <f>Apr!A84</f>
        <v>80</v>
      </c>
      <c r="B84" s="119" t="str">
        <f>Apr!B84</f>
        <v>D130</v>
      </c>
      <c r="C84" s="115" t="str">
        <f>Apr!C84</f>
        <v>Buserelin Inj</v>
      </c>
      <c r="D84" s="115" t="str">
        <f>Apr!D84</f>
        <v>10 ml Vial</v>
      </c>
      <c r="E84" s="114">
        <f>Feb!I84</f>
        <v>0</v>
      </c>
      <c r="F84" s="116"/>
      <c r="G84" s="118">
        <f t="shared" si="4"/>
        <v>0</v>
      </c>
      <c r="H84" s="116"/>
      <c r="I84" s="118">
        <f t="shared" si="5"/>
        <v>0</v>
      </c>
    </row>
    <row r="85" spans="1:9" s="4" customFormat="1" ht="16.5" customHeight="1" x14ac:dyDescent="0.2">
      <c r="A85" s="22">
        <f>Apr!A85</f>
        <v>81</v>
      </c>
      <c r="B85" s="23" t="str">
        <f>Apr!B85</f>
        <v>D132</v>
      </c>
      <c r="C85" s="24" t="str">
        <f>Apr!C85</f>
        <v>Progesterone Inj.</v>
      </c>
      <c r="D85" s="24">
        <f>Apr!D85</f>
        <v>0</v>
      </c>
      <c r="E85" s="22">
        <f>Feb!I85</f>
        <v>0</v>
      </c>
      <c r="F85" s="29"/>
      <c r="G85" s="26">
        <f t="shared" si="4"/>
        <v>0</v>
      </c>
      <c r="H85" s="29"/>
      <c r="I85" s="26">
        <f t="shared" si="5"/>
        <v>0</v>
      </c>
    </row>
    <row r="86" spans="1:9" s="4" customFormat="1" ht="16.5" customHeight="1" x14ac:dyDescent="0.2">
      <c r="A86" s="22">
        <f>Apr!A86</f>
        <v>82</v>
      </c>
      <c r="B86" s="23" t="str">
        <f>Apr!B86</f>
        <v>D134</v>
      </c>
      <c r="C86" s="24" t="str">
        <f>Apr!C86</f>
        <v>Atropine Sulphate Inj IP</v>
      </c>
      <c r="D86" s="24" t="str">
        <f>Apr!D86</f>
        <v>10 ml Vial</v>
      </c>
      <c r="E86" s="22">
        <f>Feb!I86</f>
        <v>0</v>
      </c>
      <c r="F86" s="29"/>
      <c r="G86" s="26">
        <f t="shared" si="4"/>
        <v>0</v>
      </c>
      <c r="H86" s="29"/>
      <c r="I86" s="26">
        <f t="shared" si="5"/>
        <v>0</v>
      </c>
    </row>
    <row r="87" spans="1:9" s="4" customFormat="1" ht="16.5" customHeight="1" x14ac:dyDescent="0.2">
      <c r="A87" s="22">
        <f>Apr!A87</f>
        <v>83</v>
      </c>
      <c r="B87" s="23" t="str">
        <f>Apr!B87</f>
        <v>D135</v>
      </c>
      <c r="C87" s="24" t="str">
        <f>Apr!C87</f>
        <v>Adrenochrome Monosemicarbozone Inj</v>
      </c>
      <c r="D87" s="24" t="str">
        <f>Apr!D87</f>
        <v>10 ml Vial</v>
      </c>
      <c r="E87" s="22">
        <f>Feb!I87</f>
        <v>0</v>
      </c>
      <c r="F87" s="29"/>
      <c r="G87" s="26">
        <f t="shared" si="4"/>
        <v>0</v>
      </c>
      <c r="H87" s="29"/>
      <c r="I87" s="26">
        <f t="shared" si="5"/>
        <v>0</v>
      </c>
    </row>
    <row r="88" spans="1:9" s="4" customFormat="1" ht="16.5" customHeight="1" x14ac:dyDescent="0.2">
      <c r="A88" s="22">
        <f>Apr!A88</f>
        <v>84</v>
      </c>
      <c r="B88" s="23" t="str">
        <f>Apr!B88</f>
        <v>D138</v>
      </c>
      <c r="C88" s="24" t="str">
        <f>Apr!C88</f>
        <v>Adrenalin Acid Tartrate Inj IP</v>
      </c>
      <c r="D88" s="24" t="str">
        <f>Apr!D88</f>
        <v>1ml Amp</v>
      </c>
      <c r="E88" s="22">
        <f>Feb!I88</f>
        <v>0</v>
      </c>
      <c r="F88" s="29"/>
      <c r="G88" s="26">
        <f t="shared" si="4"/>
        <v>0</v>
      </c>
      <c r="H88" s="29"/>
      <c r="I88" s="26">
        <f t="shared" si="5"/>
        <v>0</v>
      </c>
    </row>
    <row r="89" spans="1:9" s="4" customFormat="1" ht="16.5" customHeight="1" x14ac:dyDescent="0.2">
      <c r="A89" s="22">
        <f>Apr!A89</f>
        <v>85</v>
      </c>
      <c r="B89" s="23" t="str">
        <f>Apr!B89</f>
        <v>D139</v>
      </c>
      <c r="C89" s="24" t="str">
        <f>Apr!C89</f>
        <v>Frusemide Inj IP</v>
      </c>
      <c r="D89" s="24" t="str">
        <f>Apr!D89</f>
        <v>2ml Amp</v>
      </c>
      <c r="E89" s="22">
        <f>Feb!I89</f>
        <v>0</v>
      </c>
      <c r="F89" s="29"/>
      <c r="G89" s="26">
        <f t="shared" si="4"/>
        <v>0</v>
      </c>
      <c r="H89" s="29"/>
      <c r="I89" s="26">
        <f t="shared" si="5"/>
        <v>0</v>
      </c>
    </row>
    <row r="90" spans="1:9" s="4" customFormat="1" ht="16.5" customHeight="1" x14ac:dyDescent="0.2">
      <c r="A90" s="22">
        <f>Apr!A90</f>
        <v>86</v>
      </c>
      <c r="B90" s="23" t="str">
        <f>Apr!B90</f>
        <v>D140</v>
      </c>
      <c r="C90" s="24" t="str">
        <f>Apr!C90</f>
        <v>Valethamate Bromide Inj</v>
      </c>
      <c r="D90" s="24" t="str">
        <f>Apr!D90</f>
        <v>5ml Amp</v>
      </c>
      <c r="E90" s="22">
        <f>Feb!I90</f>
        <v>0</v>
      </c>
      <c r="F90" s="29"/>
      <c r="G90" s="26">
        <f t="shared" si="4"/>
        <v>0</v>
      </c>
      <c r="H90" s="29"/>
      <c r="I90" s="26">
        <f t="shared" si="5"/>
        <v>0</v>
      </c>
    </row>
    <row r="91" spans="1:9" s="4" customFormat="1" ht="16.5" customHeight="1" x14ac:dyDescent="0.2">
      <c r="A91" s="22">
        <f>Apr!A91</f>
        <v>87</v>
      </c>
      <c r="B91" s="23" t="str">
        <f>Apr!B91</f>
        <v>D143</v>
      </c>
      <c r="C91" s="24" t="str">
        <f>Apr!C91</f>
        <v>Inj Paracetamol IP</v>
      </c>
      <c r="D91" s="24" t="str">
        <f>Apr!D91</f>
        <v>30 ml Vial</v>
      </c>
      <c r="E91" s="22">
        <f>Feb!I91</f>
        <v>0</v>
      </c>
      <c r="F91" s="29"/>
      <c r="G91" s="26">
        <f t="shared" si="4"/>
        <v>0</v>
      </c>
      <c r="H91" s="29"/>
      <c r="I91" s="26">
        <f t="shared" si="5"/>
        <v>0</v>
      </c>
    </row>
    <row r="92" spans="1:9" s="4" customFormat="1" ht="16.5" customHeight="1" x14ac:dyDescent="0.2">
      <c r="A92" s="22">
        <f>Apr!A92</f>
        <v>88</v>
      </c>
      <c r="B92" s="23" t="str">
        <f>Apr!B92</f>
        <v>D144</v>
      </c>
      <c r="C92" s="24" t="str">
        <f>Apr!C92</f>
        <v>Ketamine Inj IP</v>
      </c>
      <c r="D92" s="24" t="str">
        <f>Apr!D92</f>
        <v>2 ml Amp</v>
      </c>
      <c r="E92" s="22">
        <f>Feb!I92</f>
        <v>0</v>
      </c>
      <c r="F92" s="29"/>
      <c r="G92" s="26">
        <f t="shared" si="4"/>
        <v>0</v>
      </c>
      <c r="H92" s="29"/>
      <c r="I92" s="26">
        <f t="shared" si="5"/>
        <v>0</v>
      </c>
    </row>
    <row r="93" spans="1:9" s="4" customFormat="1" ht="16.5" customHeight="1" x14ac:dyDescent="0.2">
      <c r="A93" s="22">
        <f>Apr!A93</f>
        <v>89</v>
      </c>
      <c r="B93" s="23" t="str">
        <f>Apr!B93</f>
        <v>D145</v>
      </c>
      <c r="C93" s="24" t="str">
        <f>Apr!C93</f>
        <v>Cephalosporin Tab - 250Mg</v>
      </c>
      <c r="D93" s="24" t="str">
        <f>Apr!D93</f>
        <v>10 x 10 Tabs</v>
      </c>
      <c r="E93" s="22">
        <f>Feb!I93</f>
        <v>0</v>
      </c>
      <c r="F93" s="29"/>
      <c r="G93" s="26">
        <f t="shared" si="4"/>
        <v>0</v>
      </c>
      <c r="H93" s="29"/>
      <c r="I93" s="26">
        <f t="shared" si="5"/>
        <v>0</v>
      </c>
    </row>
    <row r="94" spans="1:9" s="4" customFormat="1" ht="16.5" customHeight="1" x14ac:dyDescent="0.2">
      <c r="A94" s="114">
        <f>Apr!A94</f>
        <v>90</v>
      </c>
      <c r="B94" s="119" t="str">
        <f>Apr!B94</f>
        <v>D147</v>
      </c>
      <c r="C94" s="115" t="str">
        <f>Apr!C94</f>
        <v>B Comp. Liver Extr. With Choline Inj</v>
      </c>
      <c r="D94" s="115">
        <f>Apr!D94</f>
        <v>0</v>
      </c>
      <c r="E94" s="114">
        <f>Feb!I94</f>
        <v>0</v>
      </c>
      <c r="F94" s="116"/>
      <c r="G94" s="118">
        <f t="shared" si="4"/>
        <v>0</v>
      </c>
      <c r="H94" s="116"/>
      <c r="I94" s="118">
        <f t="shared" si="5"/>
        <v>0</v>
      </c>
    </row>
    <row r="95" spans="1:9" s="4" customFormat="1" ht="16.5" customHeight="1" x14ac:dyDescent="0.2">
      <c r="A95" s="22">
        <f>Apr!A95</f>
        <v>91</v>
      </c>
      <c r="B95" s="23" t="str">
        <f>Apr!B95</f>
        <v>D148</v>
      </c>
      <c r="C95" s="24" t="str">
        <f>Apr!C95</f>
        <v>Live Yeast Culture Bolus</v>
      </c>
      <c r="D95" s="24" t="str">
        <f>Apr!D95</f>
        <v>Bolus</v>
      </c>
      <c r="E95" s="22">
        <f>Feb!I95</f>
        <v>0</v>
      </c>
      <c r="F95" s="29"/>
      <c r="G95" s="26">
        <f t="shared" si="4"/>
        <v>0</v>
      </c>
      <c r="H95" s="29"/>
      <c r="I95" s="26">
        <f t="shared" si="5"/>
        <v>0</v>
      </c>
    </row>
    <row r="96" spans="1:9" s="4" customFormat="1" ht="16.5" customHeight="1" x14ac:dyDescent="0.2">
      <c r="A96" s="22">
        <f>Apr!A96</f>
        <v>92</v>
      </c>
      <c r="B96" s="23" t="str">
        <f>Apr!B96</f>
        <v>D150</v>
      </c>
      <c r="C96" s="24" t="str">
        <f>Apr!C96</f>
        <v>Calcium Propionate And Picrorhiza Powder</v>
      </c>
      <c r="D96" s="24" t="str">
        <f>Apr!D96</f>
        <v>125 gms</v>
      </c>
      <c r="E96" s="22">
        <f>Feb!I96</f>
        <v>0</v>
      </c>
      <c r="F96" s="29"/>
      <c r="G96" s="26">
        <f t="shared" si="4"/>
        <v>0</v>
      </c>
      <c r="H96" s="29"/>
      <c r="I96" s="26">
        <f t="shared" si="5"/>
        <v>0</v>
      </c>
    </row>
    <row r="97" spans="1:9" s="4" customFormat="1" ht="16.5" customHeight="1" x14ac:dyDescent="0.2">
      <c r="A97" s="22">
        <f>Apr!A97</f>
        <v>93</v>
      </c>
      <c r="B97" s="23" t="str">
        <f>Apr!B97</f>
        <v>D151</v>
      </c>
      <c r="C97" s="24" t="str">
        <f>Apr!C97</f>
        <v>Cefqunome Sulphate Intra Mammary Infusion</v>
      </c>
      <c r="D97" s="24" t="str">
        <f>Apr!D97</f>
        <v>Syringes</v>
      </c>
      <c r="E97" s="22">
        <f>Feb!I97</f>
        <v>0</v>
      </c>
      <c r="F97" s="29"/>
      <c r="G97" s="26">
        <f t="shared" si="4"/>
        <v>0</v>
      </c>
      <c r="H97" s="29"/>
      <c r="I97" s="26">
        <f t="shared" si="5"/>
        <v>0</v>
      </c>
    </row>
    <row r="98" spans="1:9" s="4" customFormat="1" ht="16.5" customHeight="1" x14ac:dyDescent="0.2">
      <c r="A98" s="22">
        <f>Apr!A98</f>
        <v>94</v>
      </c>
      <c r="B98" s="23" t="str">
        <f>Apr!B98</f>
        <v>D152</v>
      </c>
      <c r="C98" s="24" t="str">
        <f>Apr!C98</f>
        <v>Vitamin E And Selenium Inj</v>
      </c>
      <c r="D98" s="24" t="str">
        <f>Apr!D98</f>
        <v>10 ml Vial</v>
      </c>
      <c r="E98" s="22">
        <f>Feb!I98</f>
        <v>0</v>
      </c>
      <c r="F98" s="29"/>
      <c r="G98" s="26">
        <f t="shared" si="4"/>
        <v>0</v>
      </c>
      <c r="H98" s="29"/>
      <c r="I98" s="26">
        <f t="shared" si="5"/>
        <v>0</v>
      </c>
    </row>
    <row r="99" spans="1:9" s="4" customFormat="1" ht="16.5" customHeight="1" x14ac:dyDescent="0.2">
      <c r="A99" s="22">
        <f>Apr!A99</f>
        <v>95</v>
      </c>
      <c r="B99" s="23" t="str">
        <f>Apr!B99</f>
        <v>D153</v>
      </c>
      <c r="C99" s="24" t="str">
        <f>Apr!C99</f>
        <v>Colistin &amp; Cloxacillin I/Mammary Infusion</v>
      </c>
      <c r="D99" s="24" t="str">
        <f>Apr!D99</f>
        <v>10mg Syringes</v>
      </c>
      <c r="E99" s="22">
        <f>Feb!I99</f>
        <v>0</v>
      </c>
      <c r="F99" s="29"/>
      <c r="G99" s="26">
        <f t="shared" si="4"/>
        <v>0</v>
      </c>
      <c r="H99" s="29"/>
      <c r="I99" s="26">
        <f t="shared" si="5"/>
        <v>0</v>
      </c>
    </row>
    <row r="100" spans="1:9" s="4" customFormat="1" ht="16.5" customHeight="1" x14ac:dyDescent="0.2">
      <c r="A100" s="22">
        <f>Apr!A100</f>
        <v>96</v>
      </c>
      <c r="B100" s="23" t="str">
        <f>Apr!B100</f>
        <v>D155</v>
      </c>
      <c r="C100" s="24" t="str">
        <f>Apr!C100</f>
        <v>Amikacin Inj IP</v>
      </c>
      <c r="D100" s="24" t="str">
        <f>Apr!D100</f>
        <v>2 ml Vial</v>
      </c>
      <c r="E100" s="22">
        <f>Feb!I100</f>
        <v>0</v>
      </c>
      <c r="F100" s="29"/>
      <c r="G100" s="26">
        <f t="shared" si="4"/>
        <v>0</v>
      </c>
      <c r="H100" s="29"/>
      <c r="I100" s="26">
        <f t="shared" si="5"/>
        <v>0</v>
      </c>
    </row>
    <row r="101" spans="1:9" s="4" customFormat="1" ht="16.5" customHeight="1" x14ac:dyDescent="0.2">
      <c r="A101" s="22">
        <f>Apr!A101</f>
        <v>97</v>
      </c>
      <c r="B101" s="23" t="str">
        <f>Apr!B101</f>
        <v>D156</v>
      </c>
      <c r="C101" s="24" t="str">
        <f>Apr!C101</f>
        <v>Griseofulvin Tab IP</v>
      </c>
      <c r="D101" s="24" t="str">
        <f>Apr!D101</f>
        <v>500 mg Tabs</v>
      </c>
      <c r="E101" s="22">
        <f>Feb!I101</f>
        <v>0</v>
      </c>
      <c r="F101" s="29"/>
      <c r="G101" s="26">
        <f t="shared" si="4"/>
        <v>0</v>
      </c>
      <c r="H101" s="29"/>
      <c r="I101" s="26">
        <f t="shared" si="5"/>
        <v>0</v>
      </c>
    </row>
    <row r="102" spans="1:9" s="4" customFormat="1" ht="16.5" customHeight="1" x14ac:dyDescent="0.2">
      <c r="A102" s="22">
        <f>Apr!A102</f>
        <v>98</v>
      </c>
      <c r="B102" s="23" t="str">
        <f>Apr!B102</f>
        <v>D158</v>
      </c>
      <c r="C102" s="24" t="str">
        <f>Apr!C102</f>
        <v>Dextrose Inj IP 25%</v>
      </c>
      <c r="D102" s="24" t="str">
        <f>Apr!D102</f>
        <v>500 ml Bottle</v>
      </c>
      <c r="E102" s="22">
        <f>Feb!I102</f>
        <v>0</v>
      </c>
      <c r="F102" s="29"/>
      <c r="G102" s="26">
        <f t="shared" si="4"/>
        <v>0</v>
      </c>
      <c r="H102" s="29"/>
      <c r="I102" s="26">
        <f t="shared" si="5"/>
        <v>0</v>
      </c>
    </row>
    <row r="103" spans="1:9" s="4" customFormat="1" ht="16.5" customHeight="1" x14ac:dyDescent="0.2">
      <c r="A103" s="22">
        <f>Apr!A103</f>
        <v>99</v>
      </c>
      <c r="B103" s="23" t="str">
        <f>Apr!B103</f>
        <v>D159</v>
      </c>
      <c r="C103" s="24" t="str">
        <f>Apr!C103</f>
        <v>Calcium Carbonate IP</v>
      </c>
      <c r="D103" s="24" t="str">
        <f>Apr!D103</f>
        <v>1 Kg</v>
      </c>
      <c r="E103" s="22">
        <f>Feb!I103</f>
        <v>0</v>
      </c>
      <c r="F103" s="29"/>
      <c r="G103" s="26">
        <f t="shared" si="4"/>
        <v>0</v>
      </c>
      <c r="H103" s="29"/>
      <c r="I103" s="26">
        <f t="shared" si="5"/>
        <v>0</v>
      </c>
    </row>
    <row r="104" spans="1:9" s="4" customFormat="1" ht="16.5" customHeight="1" x14ac:dyDescent="0.2">
      <c r="A104" s="114">
        <f>Apr!A104</f>
        <v>100</v>
      </c>
      <c r="B104" s="119" t="str">
        <f>Apr!B104</f>
        <v>D161</v>
      </c>
      <c r="C104" s="115" t="str">
        <f>Apr!C104</f>
        <v>Meloxicam Inj</v>
      </c>
      <c r="D104" s="115" t="str">
        <f>Apr!D104</f>
        <v>30 ml Vial</v>
      </c>
      <c r="E104" s="114">
        <f>Feb!I104</f>
        <v>0</v>
      </c>
      <c r="F104" s="116"/>
      <c r="G104" s="118">
        <f t="shared" si="4"/>
        <v>0</v>
      </c>
      <c r="H104" s="116"/>
      <c r="I104" s="118">
        <f t="shared" si="5"/>
        <v>0</v>
      </c>
    </row>
    <row r="105" spans="1:9" s="4" customFormat="1" ht="16.5" customHeight="1" x14ac:dyDescent="0.2">
      <c r="A105" s="22">
        <f>Apr!A105</f>
        <v>101</v>
      </c>
      <c r="B105" s="23" t="str">
        <f>Apr!B105</f>
        <v>D163</v>
      </c>
      <c r="C105" s="24" t="str">
        <f>Apr!C105</f>
        <v>Ciproflaxacin With Tinidazole I/Uterine</v>
      </c>
      <c r="D105" s="24" t="str">
        <f>Apr!D105</f>
        <v>60 ml Bottle</v>
      </c>
      <c r="E105" s="22">
        <f>Feb!I105</f>
        <v>0</v>
      </c>
      <c r="F105" s="29"/>
      <c r="G105" s="26">
        <f t="shared" si="4"/>
        <v>0</v>
      </c>
      <c r="H105" s="29"/>
      <c r="I105" s="26">
        <f t="shared" si="5"/>
        <v>0</v>
      </c>
    </row>
    <row r="106" spans="1:9" s="4" customFormat="1" ht="16.5" customHeight="1" x14ac:dyDescent="0.2">
      <c r="A106" s="22">
        <f>Apr!A106</f>
        <v>102</v>
      </c>
      <c r="B106" s="23" t="str">
        <f>Apr!B106</f>
        <v>D164</v>
      </c>
      <c r="C106" s="24" t="str">
        <f>Apr!C106</f>
        <v>Stomachic Bolus</v>
      </c>
      <c r="D106" s="24" t="str">
        <f>Apr!D106</f>
        <v>4 Bolus</v>
      </c>
      <c r="E106" s="22">
        <f>Feb!I106</f>
        <v>0</v>
      </c>
      <c r="F106" s="29"/>
      <c r="G106" s="26">
        <f t="shared" si="4"/>
        <v>0</v>
      </c>
      <c r="H106" s="29"/>
      <c r="I106" s="26">
        <f t="shared" si="5"/>
        <v>0</v>
      </c>
    </row>
    <row r="107" spans="1:9" s="4" customFormat="1" ht="16.5" customHeight="1" x14ac:dyDescent="0.2">
      <c r="A107" s="22">
        <f>Apr!A107</f>
        <v>103</v>
      </c>
      <c r="B107" s="23" t="str">
        <f>Apr!B107</f>
        <v>D165</v>
      </c>
      <c r="C107" s="24" t="str">
        <f>Apr!C107</f>
        <v>Mineral Supplement Bolus</v>
      </c>
      <c r="D107" s="24" t="str">
        <f>Apr!D107</f>
        <v>4 Bolus</v>
      </c>
      <c r="E107" s="22">
        <f>Feb!I107</f>
        <v>0</v>
      </c>
      <c r="F107" s="29"/>
      <c r="G107" s="26">
        <f t="shared" si="4"/>
        <v>0</v>
      </c>
      <c r="H107" s="29"/>
      <c r="I107" s="26">
        <f t="shared" si="5"/>
        <v>0</v>
      </c>
    </row>
    <row r="108" spans="1:9" s="4" customFormat="1" ht="16.5" customHeight="1" x14ac:dyDescent="0.2">
      <c r="A108" s="22">
        <f>Apr!A108</f>
        <v>104</v>
      </c>
      <c r="B108" s="23" t="str">
        <f>Apr!B108</f>
        <v>D166</v>
      </c>
      <c r="C108" s="24" t="str">
        <f>Apr!C108</f>
        <v>Anti Diarrohoeal Bolus</v>
      </c>
      <c r="D108" s="24" t="str">
        <f>Apr!D108</f>
        <v>4 Bolus</v>
      </c>
      <c r="E108" s="22">
        <f>Feb!I108</f>
        <v>0</v>
      </c>
      <c r="F108" s="29"/>
      <c r="G108" s="26">
        <f t="shared" si="4"/>
        <v>0</v>
      </c>
      <c r="H108" s="29"/>
      <c r="I108" s="26">
        <f t="shared" si="5"/>
        <v>0</v>
      </c>
    </row>
    <row r="109" spans="1:9" s="4" customFormat="1" ht="16.5" customHeight="1" x14ac:dyDescent="0.2">
      <c r="A109" s="22">
        <f>Apr!A109</f>
        <v>105</v>
      </c>
      <c r="B109" s="23" t="str">
        <f>Apr!B109</f>
        <v>D169</v>
      </c>
      <c r="C109" s="24" t="str">
        <f>Apr!C109</f>
        <v>Clomiphen Tab BP</v>
      </c>
      <c r="D109" s="24" t="str">
        <f>Apr!D109</f>
        <v>10 x 10 Tabs</v>
      </c>
      <c r="E109" s="22">
        <f>Feb!I109</f>
        <v>0</v>
      </c>
      <c r="F109" s="29"/>
      <c r="G109" s="26">
        <f t="shared" si="4"/>
        <v>0</v>
      </c>
      <c r="H109" s="29"/>
      <c r="I109" s="26">
        <f t="shared" si="5"/>
        <v>0</v>
      </c>
    </row>
    <row r="110" spans="1:9" s="4" customFormat="1" ht="16.5" customHeight="1" x14ac:dyDescent="0.2">
      <c r="A110" s="22">
        <f>Apr!A110</f>
        <v>106</v>
      </c>
      <c r="B110" s="23" t="str">
        <f>Apr!B110</f>
        <v>D178</v>
      </c>
      <c r="C110" s="24" t="str">
        <f>Apr!C110</f>
        <v>Vitamin B1 B6 And B12 Inj</v>
      </c>
      <c r="D110" s="24" t="str">
        <f>Apr!D110</f>
        <v>10 ml Vial</v>
      </c>
      <c r="E110" s="22">
        <f>Feb!I110</f>
        <v>0</v>
      </c>
      <c r="F110" s="29"/>
      <c r="G110" s="26">
        <f t="shared" si="4"/>
        <v>0</v>
      </c>
      <c r="H110" s="29"/>
      <c r="I110" s="26">
        <f t="shared" si="5"/>
        <v>0</v>
      </c>
    </row>
    <row r="111" spans="1:9" s="4" customFormat="1" ht="16.5" customHeight="1" x14ac:dyDescent="0.2">
      <c r="A111" s="22">
        <f>Apr!A111</f>
        <v>107</v>
      </c>
      <c r="B111" s="23" t="str">
        <f>Apr!B111</f>
        <v>D179</v>
      </c>
      <c r="C111" s="24" t="str">
        <f>Apr!C111</f>
        <v>Ciprofloxacin Inj</v>
      </c>
      <c r="D111" s="24" t="str">
        <f>Apr!D111</f>
        <v>50 ml Vial</v>
      </c>
      <c r="E111" s="22">
        <f>Feb!I111</f>
        <v>0</v>
      </c>
      <c r="F111" s="29"/>
      <c r="G111" s="26">
        <f t="shared" si="4"/>
        <v>0</v>
      </c>
      <c r="H111" s="29"/>
      <c r="I111" s="26">
        <f t="shared" si="5"/>
        <v>0</v>
      </c>
    </row>
    <row r="112" spans="1:9" s="4" customFormat="1" ht="16.5" customHeight="1" x14ac:dyDescent="0.2">
      <c r="A112" s="22">
        <f>Apr!A112</f>
        <v>108</v>
      </c>
      <c r="B112" s="23" t="str">
        <f>Apr!B112</f>
        <v>D181</v>
      </c>
      <c r="C112" s="24" t="str">
        <f>Apr!C112</f>
        <v>Nimesulide Inj</v>
      </c>
      <c r="D112" s="24">
        <f>Apr!D112</f>
        <v>0</v>
      </c>
      <c r="E112" s="22">
        <f>Feb!I112</f>
        <v>0</v>
      </c>
      <c r="F112" s="29"/>
      <c r="G112" s="26">
        <f t="shared" si="4"/>
        <v>0</v>
      </c>
      <c r="H112" s="29"/>
      <c r="I112" s="26">
        <f t="shared" si="5"/>
        <v>0</v>
      </c>
    </row>
    <row r="113" spans="1:9" s="4" customFormat="1" ht="16.5" customHeight="1" x14ac:dyDescent="0.2">
      <c r="A113" s="22">
        <f>Apr!A113</f>
        <v>109</v>
      </c>
      <c r="B113" s="23" t="str">
        <f>Apr!B113</f>
        <v>D182</v>
      </c>
      <c r="C113" s="24" t="str">
        <f>Apr!C113</f>
        <v>Cloprostenol Inj BP</v>
      </c>
      <c r="D113" s="24" t="str">
        <f>Apr!D113</f>
        <v>2 ml Amp</v>
      </c>
      <c r="E113" s="22">
        <f>Feb!I113</f>
        <v>0</v>
      </c>
      <c r="F113" s="29"/>
      <c r="G113" s="26">
        <f t="shared" si="4"/>
        <v>0</v>
      </c>
      <c r="H113" s="29"/>
      <c r="I113" s="26">
        <f t="shared" si="5"/>
        <v>0</v>
      </c>
    </row>
    <row r="114" spans="1:9" s="4" customFormat="1" ht="16.5" customHeight="1" x14ac:dyDescent="0.2">
      <c r="A114" s="114">
        <f>Apr!A114</f>
        <v>110</v>
      </c>
      <c r="B114" s="119" t="str">
        <f>Apr!B114</f>
        <v>D185</v>
      </c>
      <c r="C114" s="115" t="str">
        <f>Apr!C114</f>
        <v>Inj Strepto Penicillin IP.2.5 Gm</v>
      </c>
      <c r="D114" s="115" t="str">
        <f>Apr!D114</f>
        <v>Vial</v>
      </c>
      <c r="E114" s="114">
        <f>Feb!I114</f>
        <v>0</v>
      </c>
      <c r="F114" s="116"/>
      <c r="G114" s="118">
        <f t="shared" si="4"/>
        <v>0</v>
      </c>
      <c r="H114" s="116"/>
      <c r="I114" s="118">
        <f t="shared" si="5"/>
        <v>0</v>
      </c>
    </row>
    <row r="115" spans="1:9" s="4" customFormat="1" ht="16.5" customHeight="1" x14ac:dyDescent="0.2">
      <c r="A115" s="22">
        <f>Apr!A115</f>
        <v>111</v>
      </c>
      <c r="B115" s="23" t="str">
        <f>Apr!B115</f>
        <v>D187</v>
      </c>
      <c r="C115" s="24" t="str">
        <f>Apr!C115</f>
        <v>Morantel Citrate Bolus</v>
      </c>
      <c r="D115" s="24" t="str">
        <f>Apr!D115</f>
        <v>4 Bolus (5gm)</v>
      </c>
      <c r="E115" s="22">
        <f>Feb!I115</f>
        <v>0</v>
      </c>
      <c r="F115" s="29"/>
      <c r="G115" s="26">
        <f t="shared" si="4"/>
        <v>0</v>
      </c>
      <c r="H115" s="29"/>
      <c r="I115" s="26">
        <f t="shared" si="5"/>
        <v>0</v>
      </c>
    </row>
    <row r="116" spans="1:9" s="4" customFormat="1" ht="16.5" customHeight="1" x14ac:dyDescent="0.2">
      <c r="A116" s="22">
        <f>Apr!A116</f>
        <v>112</v>
      </c>
      <c r="B116" s="23" t="str">
        <f>Apr!B116</f>
        <v>D190</v>
      </c>
      <c r="C116" s="24" t="str">
        <f>Apr!C116</f>
        <v>Fenbendazole Bolus</v>
      </c>
      <c r="D116" s="24" t="str">
        <f>Apr!D116</f>
        <v>2 Bolus (1.5gm)</v>
      </c>
      <c r="E116" s="22">
        <f>Feb!I116</f>
        <v>0</v>
      </c>
      <c r="F116" s="29"/>
      <c r="G116" s="26">
        <f t="shared" si="4"/>
        <v>0</v>
      </c>
      <c r="H116" s="29"/>
      <c r="I116" s="26">
        <f t="shared" si="5"/>
        <v>0</v>
      </c>
    </row>
    <row r="117" spans="1:9" s="4" customFormat="1" ht="16.5" customHeight="1" x14ac:dyDescent="0.2">
      <c r="A117" s="22">
        <f>Apr!A117</f>
        <v>113</v>
      </c>
      <c r="B117" s="23" t="str">
        <f>Apr!B117</f>
        <v>D192</v>
      </c>
      <c r="C117" s="24" t="str">
        <f>Apr!C117</f>
        <v>Fenbendazole Bolus</v>
      </c>
      <c r="D117" s="24" t="str">
        <f>Apr!D117</f>
        <v>5 gm Bolus</v>
      </c>
      <c r="E117" s="22">
        <f>Feb!I117</f>
        <v>0</v>
      </c>
      <c r="F117" s="29"/>
      <c r="G117" s="26">
        <f t="shared" si="4"/>
        <v>0</v>
      </c>
      <c r="H117" s="29"/>
      <c r="I117" s="26">
        <f t="shared" si="5"/>
        <v>0</v>
      </c>
    </row>
    <row r="118" spans="1:9" s="4" customFormat="1" ht="16.5" customHeight="1" x14ac:dyDescent="0.2">
      <c r="A118" s="22">
        <f>Apr!A118</f>
        <v>114</v>
      </c>
      <c r="B118" s="23" t="str">
        <f>Apr!B118</f>
        <v>D193</v>
      </c>
      <c r="C118" s="24" t="str">
        <f>Apr!C118</f>
        <v>Gamma Benzene Hexa Chloride 0.5% Spray</v>
      </c>
      <c r="D118" s="24" t="str">
        <f>Apr!D118</f>
        <v>50 ml</v>
      </c>
      <c r="E118" s="22">
        <f>Feb!I118</f>
        <v>0</v>
      </c>
      <c r="F118" s="29"/>
      <c r="G118" s="26">
        <f t="shared" si="4"/>
        <v>0</v>
      </c>
      <c r="H118" s="29"/>
      <c r="I118" s="26">
        <f t="shared" si="5"/>
        <v>0</v>
      </c>
    </row>
    <row r="119" spans="1:9" s="4" customFormat="1" ht="16.5" customHeight="1" x14ac:dyDescent="0.2">
      <c r="A119" s="22">
        <f>Apr!A119</f>
        <v>115</v>
      </c>
      <c r="B119" s="23" t="str">
        <f>Apr!B119</f>
        <v>D194</v>
      </c>
      <c r="C119" s="24" t="str">
        <f>Apr!C119</f>
        <v>Benzyl Benzoate Lotion</v>
      </c>
      <c r="D119" s="24" t="str">
        <f>Apr!D119</f>
        <v>450ml</v>
      </c>
      <c r="E119" s="22">
        <f>Feb!I119</f>
        <v>0</v>
      </c>
      <c r="F119" s="29"/>
      <c r="G119" s="26">
        <f t="shared" si="4"/>
        <v>0</v>
      </c>
      <c r="H119" s="29"/>
      <c r="I119" s="26">
        <f t="shared" si="5"/>
        <v>0</v>
      </c>
    </row>
    <row r="120" spans="1:9" s="4" customFormat="1" ht="16.5" customHeight="1" x14ac:dyDescent="0.2">
      <c r="A120" s="22">
        <f>Apr!A120</f>
        <v>116</v>
      </c>
      <c r="B120" s="23" t="str">
        <f>Apr!B120</f>
        <v>D195</v>
      </c>
      <c r="C120" s="24" t="str">
        <f>Apr!C120</f>
        <v>Metaclopromide Inj</v>
      </c>
      <c r="D120" s="24" t="str">
        <f>Apr!D120</f>
        <v>10ml Vial</v>
      </c>
      <c r="E120" s="22">
        <f>Feb!I120</f>
        <v>0</v>
      </c>
      <c r="F120" s="29"/>
      <c r="G120" s="26">
        <f t="shared" si="4"/>
        <v>0</v>
      </c>
      <c r="H120" s="29"/>
      <c r="I120" s="26">
        <f t="shared" si="5"/>
        <v>0</v>
      </c>
    </row>
    <row r="121" spans="1:9" s="4" customFormat="1" ht="16.5" customHeight="1" x14ac:dyDescent="0.2">
      <c r="A121" s="22">
        <f>Apr!A121</f>
        <v>117</v>
      </c>
      <c r="B121" s="23" t="str">
        <f>Apr!B121</f>
        <v>D196</v>
      </c>
      <c r="C121" s="24" t="str">
        <f>Apr!C121</f>
        <v>Tab Praziquintal</v>
      </c>
      <c r="D121" s="24" t="str">
        <f>Apr!D121</f>
        <v>10 Tab/Strip</v>
      </c>
      <c r="E121" s="22">
        <f>Feb!I121</f>
        <v>0</v>
      </c>
      <c r="F121" s="29"/>
      <c r="G121" s="26">
        <f t="shared" si="4"/>
        <v>0</v>
      </c>
      <c r="H121" s="29"/>
      <c r="I121" s="26">
        <f t="shared" si="5"/>
        <v>0</v>
      </c>
    </row>
    <row r="122" spans="1:9" s="4" customFormat="1" ht="16.5" customHeight="1" x14ac:dyDescent="0.2">
      <c r="A122" s="22">
        <f>Apr!A122</f>
        <v>118</v>
      </c>
      <c r="B122" s="23" t="str">
        <f>Apr!B122</f>
        <v>D197</v>
      </c>
      <c r="C122" s="24" t="str">
        <f>Apr!C122</f>
        <v>Distemper Inj</v>
      </c>
      <c r="D122" s="24">
        <f>Apr!D122</f>
        <v>0</v>
      </c>
      <c r="E122" s="22">
        <f>Feb!I122</f>
        <v>0</v>
      </c>
      <c r="F122" s="29"/>
      <c r="G122" s="26">
        <f t="shared" si="4"/>
        <v>0</v>
      </c>
      <c r="H122" s="29"/>
      <c r="I122" s="26">
        <f t="shared" si="5"/>
        <v>0</v>
      </c>
    </row>
    <row r="123" spans="1:9" s="4" customFormat="1" ht="16.5" customHeight="1" x14ac:dyDescent="0.2">
      <c r="A123" s="22">
        <f>Apr!A123</f>
        <v>119</v>
      </c>
      <c r="B123" s="23" t="str">
        <f>Apr!B123</f>
        <v>D198</v>
      </c>
      <c r="C123" s="24" t="str">
        <f>Apr!C123</f>
        <v>Amitraz Solution</v>
      </c>
      <c r="D123" s="24" t="str">
        <f>Apr!D123</f>
        <v>6ml Bottle</v>
      </c>
      <c r="E123" s="22">
        <f>Feb!I123</f>
        <v>0</v>
      </c>
      <c r="F123" s="29"/>
      <c r="G123" s="26">
        <f t="shared" si="4"/>
        <v>0</v>
      </c>
      <c r="H123" s="29"/>
      <c r="I123" s="26">
        <f t="shared" si="5"/>
        <v>0</v>
      </c>
    </row>
    <row r="124" spans="1:9" s="4" customFormat="1" ht="16.5" customHeight="1" x14ac:dyDescent="0.2">
      <c r="A124" s="114">
        <f>Apr!A124</f>
        <v>120</v>
      </c>
      <c r="B124" s="119" t="str">
        <f>Apr!B124</f>
        <v>D200</v>
      </c>
      <c r="C124" s="115" t="str">
        <f>Apr!C124</f>
        <v>Tab Enrofloxacin 50Mg</v>
      </c>
      <c r="D124" s="115" t="str">
        <f>Apr!D124</f>
        <v>10 Tab/Strip</v>
      </c>
      <c r="E124" s="114">
        <f>Feb!I124</f>
        <v>0</v>
      </c>
      <c r="F124" s="116"/>
      <c r="G124" s="118">
        <f t="shared" si="4"/>
        <v>0</v>
      </c>
      <c r="H124" s="116"/>
      <c r="I124" s="118">
        <f t="shared" si="5"/>
        <v>0</v>
      </c>
    </row>
    <row r="125" spans="1:9" s="4" customFormat="1" ht="16.5" customHeight="1" x14ac:dyDescent="0.2">
      <c r="A125" s="22">
        <f>Apr!A125</f>
        <v>121</v>
      </c>
      <c r="B125" s="23" t="str">
        <f>Apr!B125</f>
        <v>D201</v>
      </c>
      <c r="C125" s="24" t="str">
        <f>Apr!C125</f>
        <v>Tab Cephalexine 750Mg</v>
      </c>
      <c r="D125" s="24" t="str">
        <f>Apr!D125</f>
        <v>10 Tab/Strip</v>
      </c>
      <c r="E125" s="22">
        <f>Feb!I125</f>
        <v>0</v>
      </c>
      <c r="F125" s="29"/>
      <c r="G125" s="26">
        <f t="shared" si="4"/>
        <v>0</v>
      </c>
      <c r="H125" s="29"/>
      <c r="I125" s="26">
        <f t="shared" si="5"/>
        <v>0</v>
      </c>
    </row>
    <row r="126" spans="1:9" s="4" customFormat="1" ht="16.5" customHeight="1" x14ac:dyDescent="0.2">
      <c r="A126" s="22">
        <f>Apr!A126</f>
        <v>122</v>
      </c>
      <c r="B126" s="23" t="str">
        <f>Apr!B126</f>
        <v>D204</v>
      </c>
      <c r="C126" s="24" t="str">
        <f>Apr!C126</f>
        <v>Vitamin Syrup</v>
      </c>
      <c r="D126" s="24" t="str">
        <f>Apr!D126</f>
        <v>100ml Bottle</v>
      </c>
      <c r="E126" s="22">
        <f>Feb!I126</f>
        <v>0</v>
      </c>
      <c r="F126" s="29"/>
      <c r="G126" s="26">
        <f t="shared" si="4"/>
        <v>0</v>
      </c>
      <c r="H126" s="29"/>
      <c r="I126" s="26">
        <f t="shared" si="5"/>
        <v>0</v>
      </c>
    </row>
    <row r="127" spans="1:9" s="4" customFormat="1" ht="16.5" customHeight="1" x14ac:dyDescent="0.2">
      <c r="A127" s="22">
        <f>Apr!A127</f>
        <v>123</v>
      </c>
      <c r="B127" s="23" t="str">
        <f>Apr!B127</f>
        <v>D205</v>
      </c>
      <c r="C127" s="24" t="str">
        <f>Apr!C127</f>
        <v>Tetracyline Oral Powder</v>
      </c>
      <c r="D127" s="24" t="str">
        <f>Apr!D127</f>
        <v>100gm Sachet</v>
      </c>
      <c r="E127" s="22">
        <f>Feb!I127</f>
        <v>0</v>
      </c>
      <c r="F127" s="29"/>
      <c r="G127" s="26">
        <f t="shared" si="4"/>
        <v>0</v>
      </c>
      <c r="H127" s="29"/>
      <c r="I127" s="26">
        <f t="shared" si="5"/>
        <v>0</v>
      </c>
    </row>
    <row r="128" spans="1:9" s="4" customFormat="1" ht="16.5" customHeight="1" x14ac:dyDescent="0.2">
      <c r="A128" s="22">
        <f>Apr!A128</f>
        <v>124</v>
      </c>
      <c r="B128" s="23" t="str">
        <f>Apr!B128</f>
        <v>D210</v>
      </c>
      <c r="C128" s="24" t="str">
        <f>Apr!C128</f>
        <v>Sulphur Ointment</v>
      </c>
      <c r="D128" s="24" t="str">
        <f>Apr!D128</f>
        <v>450gm</v>
      </c>
      <c r="E128" s="22">
        <f>Feb!I128</f>
        <v>0</v>
      </c>
      <c r="F128" s="29"/>
      <c r="G128" s="26">
        <f t="shared" si="4"/>
        <v>0</v>
      </c>
      <c r="H128" s="29"/>
      <c r="I128" s="26">
        <f t="shared" si="5"/>
        <v>0</v>
      </c>
    </row>
    <row r="129" spans="1:9" s="4" customFormat="1" ht="16.5" customHeight="1" x14ac:dyDescent="0.2">
      <c r="A129" s="22">
        <f>Apr!A129</f>
        <v>125</v>
      </c>
      <c r="B129" s="23" t="str">
        <f>Apr!B129</f>
        <v>D211</v>
      </c>
      <c r="C129" s="24" t="str">
        <f>Apr!C129</f>
        <v>Liniment Turpentine</v>
      </c>
      <c r="D129" s="24" t="str">
        <f>Apr!D129</f>
        <v>450ml Bottle</v>
      </c>
      <c r="E129" s="22">
        <f>Feb!I129</f>
        <v>0</v>
      </c>
      <c r="F129" s="29"/>
      <c r="G129" s="26">
        <f t="shared" si="4"/>
        <v>0</v>
      </c>
      <c r="H129" s="29"/>
      <c r="I129" s="26">
        <f t="shared" si="5"/>
        <v>0</v>
      </c>
    </row>
    <row r="130" spans="1:9" s="4" customFormat="1" ht="16.5" customHeight="1" x14ac:dyDescent="0.2">
      <c r="A130" s="22">
        <f>Apr!A130</f>
        <v>126</v>
      </c>
      <c r="B130" s="23" t="str">
        <f>Apr!B130</f>
        <v>D213</v>
      </c>
      <c r="C130" s="24" t="str">
        <f>Apr!C130</f>
        <v>Inj Amoxycillin With Salbactum IP</v>
      </c>
      <c r="D130" s="24" t="str">
        <f>Apr!D130</f>
        <v>2gm Vial</v>
      </c>
      <c r="E130" s="22">
        <f>Feb!I130</f>
        <v>0</v>
      </c>
      <c r="F130" s="29"/>
      <c r="G130" s="26">
        <f t="shared" si="4"/>
        <v>0</v>
      </c>
      <c r="H130" s="29"/>
      <c r="I130" s="26">
        <f t="shared" si="5"/>
        <v>0</v>
      </c>
    </row>
    <row r="131" spans="1:9" s="4" customFormat="1" ht="16.5" customHeight="1" x14ac:dyDescent="0.2">
      <c r="A131" s="22">
        <f>Apr!A131</f>
        <v>127</v>
      </c>
      <c r="B131" s="23" t="str">
        <f>Apr!B131</f>
        <v>D214</v>
      </c>
      <c r="C131" s="24" t="str">
        <f>Apr!C131</f>
        <v>Inj Ceftriaxone IP</v>
      </c>
      <c r="D131" s="24" t="str">
        <f>Apr!D131</f>
        <v>2gm Vial</v>
      </c>
      <c r="E131" s="22">
        <f>Feb!I131</f>
        <v>0</v>
      </c>
      <c r="F131" s="29"/>
      <c r="G131" s="26">
        <f t="shared" si="4"/>
        <v>0</v>
      </c>
      <c r="H131" s="29"/>
      <c r="I131" s="26">
        <f t="shared" si="5"/>
        <v>0</v>
      </c>
    </row>
    <row r="132" spans="1:9" s="4" customFormat="1" ht="16.5" customHeight="1" x14ac:dyDescent="0.2">
      <c r="A132" s="22">
        <f>Apr!A132</f>
        <v>128</v>
      </c>
      <c r="B132" s="23" t="str">
        <f>Apr!B132</f>
        <v>D216</v>
      </c>
      <c r="C132" s="24" t="str">
        <f>Apr!C132</f>
        <v>Furozolidone Powder For Oral Use</v>
      </c>
      <c r="D132" s="24" t="str">
        <f>Apr!D132</f>
        <v>250gm</v>
      </c>
      <c r="E132" s="22">
        <f>Feb!I132</f>
        <v>0</v>
      </c>
      <c r="F132" s="29"/>
      <c r="G132" s="26">
        <f t="shared" si="4"/>
        <v>0</v>
      </c>
      <c r="H132" s="29"/>
      <c r="I132" s="26">
        <f t="shared" si="5"/>
        <v>0</v>
      </c>
    </row>
    <row r="133" spans="1:9" s="4" customFormat="1" ht="16.5" customHeight="1" x14ac:dyDescent="0.2">
      <c r="A133" s="22">
        <f>Apr!A133</f>
        <v>129</v>
      </c>
      <c r="B133" s="23" t="str">
        <f>Apr!B133</f>
        <v>D221</v>
      </c>
      <c r="C133" s="24" t="str">
        <f>Apr!C133</f>
        <v>Cypermethrin Soln - HIGH CIS 100 Mg</v>
      </c>
      <c r="D133" s="24" t="str">
        <f>Apr!D133</f>
        <v>50ml Tin</v>
      </c>
      <c r="E133" s="22">
        <f>Feb!I133</f>
        <v>0</v>
      </c>
      <c r="F133" s="29"/>
      <c r="G133" s="26">
        <f t="shared" si="4"/>
        <v>0</v>
      </c>
      <c r="H133" s="29"/>
      <c r="I133" s="26">
        <f t="shared" si="5"/>
        <v>0</v>
      </c>
    </row>
    <row r="134" spans="1:9" s="4" customFormat="1" ht="16.5" customHeight="1" x14ac:dyDescent="0.2">
      <c r="A134" s="114">
        <f>Apr!A134</f>
        <v>130</v>
      </c>
      <c r="B134" s="119" t="str">
        <f>Apr!B134</f>
        <v>D228</v>
      </c>
      <c r="C134" s="115" t="str">
        <f>Apr!C134</f>
        <v>Inj Betamethasone-4Mg</v>
      </c>
      <c r="D134" s="115" t="str">
        <f>Apr!D134</f>
        <v>1ml Amp</v>
      </c>
      <c r="E134" s="114">
        <f>Feb!I134</f>
        <v>0</v>
      </c>
      <c r="F134" s="116"/>
      <c r="G134" s="118">
        <f t="shared" si="4"/>
        <v>0</v>
      </c>
      <c r="H134" s="116"/>
      <c r="I134" s="118">
        <f t="shared" si="5"/>
        <v>0</v>
      </c>
    </row>
    <row r="135" spans="1:9" s="4" customFormat="1" ht="16.5" customHeight="1" x14ac:dyDescent="0.2">
      <c r="A135" s="22">
        <f>Apr!A135</f>
        <v>131</v>
      </c>
      <c r="B135" s="23" t="str">
        <f>Apr!B135</f>
        <v>D229</v>
      </c>
      <c r="C135" s="24" t="str">
        <f>Apr!C135</f>
        <v>Ivermectin Tablets 10Mg/Tab</v>
      </c>
      <c r="D135" s="24" t="str">
        <f>Apr!D135</f>
        <v>10 Tabs</v>
      </c>
      <c r="E135" s="22">
        <f>Feb!I135</f>
        <v>0</v>
      </c>
      <c r="F135" s="29"/>
      <c r="G135" s="26">
        <f t="shared" ref="G135:G189" si="6">E135+F135</f>
        <v>0</v>
      </c>
      <c r="H135" s="29"/>
      <c r="I135" s="26">
        <f t="shared" ref="I135:I189" si="7">G135-H135</f>
        <v>0</v>
      </c>
    </row>
    <row r="136" spans="1:9" s="4" customFormat="1" ht="16.5" customHeight="1" x14ac:dyDescent="0.2">
      <c r="A136" s="22">
        <f>Apr!A136</f>
        <v>132</v>
      </c>
      <c r="B136" s="23" t="str">
        <f>Apr!B136</f>
        <v>D230</v>
      </c>
      <c r="C136" s="24" t="str">
        <f>Apr!C136</f>
        <v>Levofloxacin 100 Mg + Orindazole 200 Mg In 5 Ml</v>
      </c>
      <c r="D136" s="24" t="str">
        <f>Apr!D136</f>
        <v>150ml Bottle</v>
      </c>
      <c r="E136" s="22">
        <f>Feb!I136</f>
        <v>0</v>
      </c>
      <c r="F136" s="29"/>
      <c r="G136" s="26">
        <f t="shared" si="6"/>
        <v>0</v>
      </c>
      <c r="H136" s="29"/>
      <c r="I136" s="26">
        <f t="shared" si="7"/>
        <v>0</v>
      </c>
    </row>
    <row r="137" spans="1:9" s="4" customFormat="1" ht="16.5" customHeight="1" x14ac:dyDescent="0.2">
      <c r="A137" s="22">
        <f>Apr!A137</f>
        <v>133</v>
      </c>
      <c r="B137" s="23" t="str">
        <f>Apr!B137</f>
        <v>D232</v>
      </c>
      <c r="C137" s="24" t="str">
        <f>Apr!C137</f>
        <v>Plasma Volume Expander</v>
      </c>
      <c r="D137" s="24">
        <f>Apr!D137</f>
        <v>0</v>
      </c>
      <c r="E137" s="22">
        <f>Feb!I137</f>
        <v>0</v>
      </c>
      <c r="F137" s="29"/>
      <c r="G137" s="26">
        <f t="shared" si="6"/>
        <v>0</v>
      </c>
      <c r="H137" s="29"/>
      <c r="I137" s="26">
        <f t="shared" si="7"/>
        <v>0</v>
      </c>
    </row>
    <row r="138" spans="1:9" s="4" customFormat="1" ht="16.5" customHeight="1" x14ac:dyDescent="0.2">
      <c r="A138" s="22">
        <f>Apr!A138</f>
        <v>134</v>
      </c>
      <c r="B138" s="23" t="str">
        <f>Apr!B138</f>
        <v>D233</v>
      </c>
      <c r="C138" s="24" t="str">
        <f>Apr!C138</f>
        <v>Enrofloxacin Inj (Long Acting)</v>
      </c>
      <c r="D138" s="24">
        <f>Apr!D138</f>
        <v>0</v>
      </c>
      <c r="E138" s="22">
        <f>Feb!I138</f>
        <v>0</v>
      </c>
      <c r="F138" s="29"/>
      <c r="G138" s="26">
        <f t="shared" si="6"/>
        <v>0</v>
      </c>
      <c r="H138" s="29"/>
      <c r="I138" s="26">
        <f t="shared" si="7"/>
        <v>0</v>
      </c>
    </row>
    <row r="139" spans="1:9" s="4" customFormat="1" ht="16.5" customHeight="1" x14ac:dyDescent="0.2">
      <c r="A139" s="22">
        <f>Apr!A139</f>
        <v>135</v>
      </c>
      <c r="B139" s="23" t="str">
        <f>Apr!B139</f>
        <v>D234</v>
      </c>
      <c r="C139" s="24" t="str">
        <f>Apr!C139</f>
        <v>Tolfenemic Acid Inj</v>
      </c>
      <c r="D139" s="24">
        <f>Apr!D139</f>
        <v>0</v>
      </c>
      <c r="E139" s="22">
        <f>Feb!I139</f>
        <v>0</v>
      </c>
      <c r="F139" s="29"/>
      <c r="G139" s="26">
        <f t="shared" si="6"/>
        <v>0</v>
      </c>
      <c r="H139" s="29"/>
      <c r="I139" s="26">
        <f t="shared" si="7"/>
        <v>0</v>
      </c>
    </row>
    <row r="140" spans="1:9" s="4" customFormat="1" ht="16.5" customHeight="1" x14ac:dyDescent="0.2">
      <c r="A140" s="22">
        <f>Apr!A140</f>
        <v>136</v>
      </c>
      <c r="B140" s="23" t="str">
        <f>Apr!B140</f>
        <v>D235</v>
      </c>
      <c r="C140" s="24" t="str">
        <f>Apr!C140</f>
        <v>Meloxicam And Paracetamol Inj</v>
      </c>
      <c r="D140" s="24">
        <f>Apr!D140</f>
        <v>0</v>
      </c>
      <c r="E140" s="22">
        <f>Feb!I140</f>
        <v>0</v>
      </c>
      <c r="F140" s="29"/>
      <c r="G140" s="26">
        <f t="shared" si="6"/>
        <v>0</v>
      </c>
      <c r="H140" s="29"/>
      <c r="I140" s="26">
        <f t="shared" si="7"/>
        <v>0</v>
      </c>
    </row>
    <row r="141" spans="1:9" s="4" customFormat="1" ht="16.5" customHeight="1" x14ac:dyDescent="0.2">
      <c r="A141" s="22">
        <f>Apr!A141</f>
        <v>137</v>
      </c>
      <c r="B141" s="23" t="str">
        <f>Apr!B141</f>
        <v>D236</v>
      </c>
      <c r="C141" s="24" t="str">
        <f>Apr!C141</f>
        <v>Ketoprofen Inj</v>
      </c>
      <c r="D141" s="24">
        <f>Apr!D141</f>
        <v>0</v>
      </c>
      <c r="E141" s="22">
        <f>Feb!I141</f>
        <v>0</v>
      </c>
      <c r="F141" s="29"/>
      <c r="G141" s="26">
        <f t="shared" si="6"/>
        <v>0</v>
      </c>
      <c r="H141" s="29"/>
      <c r="I141" s="26">
        <f t="shared" si="7"/>
        <v>0</v>
      </c>
    </row>
    <row r="142" spans="1:9" s="4" customFormat="1" ht="16.5" customHeight="1" x14ac:dyDescent="0.2">
      <c r="A142" s="22">
        <f>Apr!A142</f>
        <v>138</v>
      </c>
      <c r="B142" s="23" t="str">
        <f>Apr!B142</f>
        <v>D237</v>
      </c>
      <c r="C142" s="24" t="str">
        <f>Apr!C142</f>
        <v>Lincomycin Inj</v>
      </c>
      <c r="D142" s="24">
        <f>Apr!D142</f>
        <v>0</v>
      </c>
      <c r="E142" s="22">
        <f>Feb!I142</f>
        <v>0</v>
      </c>
      <c r="F142" s="29"/>
      <c r="G142" s="26">
        <f t="shared" si="6"/>
        <v>0</v>
      </c>
      <c r="H142" s="29"/>
      <c r="I142" s="26">
        <f t="shared" si="7"/>
        <v>0</v>
      </c>
    </row>
    <row r="143" spans="1:9" s="4" customFormat="1" ht="16.5" customHeight="1" x14ac:dyDescent="0.2">
      <c r="A143" s="22">
        <f>Apr!A143</f>
        <v>139</v>
      </c>
      <c r="B143" s="23" t="str">
        <f>Apr!B143</f>
        <v>D238</v>
      </c>
      <c r="C143" s="24" t="str">
        <f>Apr!C143</f>
        <v>Diazepam Inj</v>
      </c>
      <c r="D143" s="24">
        <f>Apr!D143</f>
        <v>0</v>
      </c>
      <c r="E143" s="22">
        <f>Feb!I143</f>
        <v>0</v>
      </c>
      <c r="F143" s="29"/>
      <c r="G143" s="26">
        <f t="shared" si="6"/>
        <v>0</v>
      </c>
      <c r="H143" s="29"/>
      <c r="I143" s="26">
        <f t="shared" si="7"/>
        <v>0</v>
      </c>
    </row>
    <row r="144" spans="1:9" s="4" customFormat="1" ht="16.5" customHeight="1" x14ac:dyDescent="0.2">
      <c r="A144" s="114">
        <f>Apr!A144</f>
        <v>140</v>
      </c>
      <c r="B144" s="119" t="str">
        <f>Apr!B144</f>
        <v>D239</v>
      </c>
      <c r="C144" s="115" t="str">
        <f>Apr!C144</f>
        <v>Ceftiofur Sodium Inj</v>
      </c>
      <c r="D144" s="115">
        <f>Apr!D144</f>
        <v>0</v>
      </c>
      <c r="E144" s="114">
        <f>Feb!I144</f>
        <v>0</v>
      </c>
      <c r="F144" s="116"/>
      <c r="G144" s="118">
        <f t="shared" si="6"/>
        <v>0</v>
      </c>
      <c r="H144" s="116"/>
      <c r="I144" s="118">
        <f t="shared" si="7"/>
        <v>0</v>
      </c>
    </row>
    <row r="145" spans="1:9" s="4" customFormat="1" ht="16.5" customHeight="1" x14ac:dyDescent="0.2">
      <c r="A145" s="22">
        <f>Apr!A145</f>
        <v>141</v>
      </c>
      <c r="B145" s="23" t="str">
        <f>Apr!B145</f>
        <v>D240</v>
      </c>
      <c r="C145" s="24" t="str">
        <f>Apr!C145</f>
        <v>Iron Sorbitol Folic Acid And</v>
      </c>
      <c r="D145" s="24">
        <f>Apr!D145</f>
        <v>0</v>
      </c>
      <c r="E145" s="22">
        <f>Feb!I145</f>
        <v>0</v>
      </c>
      <c r="F145" s="29"/>
      <c r="G145" s="26">
        <f t="shared" si="6"/>
        <v>0</v>
      </c>
      <c r="H145" s="29"/>
      <c r="I145" s="26">
        <f t="shared" si="7"/>
        <v>0</v>
      </c>
    </row>
    <row r="146" spans="1:9" s="4" customFormat="1" ht="16.5" customHeight="1" x14ac:dyDescent="0.2">
      <c r="A146" s="22">
        <f>Apr!A146</f>
        <v>142</v>
      </c>
      <c r="B146" s="23" t="str">
        <f>Apr!B146</f>
        <v>D241</v>
      </c>
      <c r="C146" s="24" t="str">
        <f>Apr!C146</f>
        <v>Ciprofloxacin And Tinidazole Bolus</v>
      </c>
      <c r="D146" s="24">
        <f>Apr!D146</f>
        <v>0</v>
      </c>
      <c r="E146" s="22">
        <f>Feb!I146</f>
        <v>0</v>
      </c>
      <c r="F146" s="29"/>
      <c r="G146" s="26">
        <f t="shared" si="6"/>
        <v>0</v>
      </c>
      <c r="H146" s="29"/>
      <c r="I146" s="26">
        <f t="shared" si="7"/>
        <v>0</v>
      </c>
    </row>
    <row r="147" spans="1:9" s="4" customFormat="1" ht="16.5" customHeight="1" x14ac:dyDescent="0.2">
      <c r="A147" s="22">
        <f>Apr!A147</f>
        <v>143</v>
      </c>
      <c r="B147" s="23" t="str">
        <f>Apr!B147</f>
        <v>D242</v>
      </c>
      <c r="C147" s="24" t="str">
        <f>Apr!C147</f>
        <v>Progestrone Depot Inj</v>
      </c>
      <c r="D147" s="24">
        <f>Apr!D147</f>
        <v>0</v>
      </c>
      <c r="E147" s="22">
        <f>Feb!I147</f>
        <v>0</v>
      </c>
      <c r="F147" s="29"/>
      <c r="G147" s="26">
        <f t="shared" si="6"/>
        <v>0</v>
      </c>
      <c r="H147" s="29"/>
      <c r="I147" s="26">
        <f t="shared" si="7"/>
        <v>0</v>
      </c>
    </row>
    <row r="148" spans="1:9" s="4" customFormat="1" ht="16.5" customHeight="1" x14ac:dyDescent="0.2">
      <c r="A148" s="22">
        <f>Apr!A148</f>
        <v>144</v>
      </c>
      <c r="B148" s="23" t="str">
        <f>Apr!B148</f>
        <v>D243</v>
      </c>
      <c r="C148" s="24" t="str">
        <f>Apr!C148</f>
        <v>Ceftriaxone Tazobactum Inj</v>
      </c>
      <c r="D148" s="24" t="str">
        <f>Apr!D148</f>
        <v xml:space="preserve"> 4450 Mg</v>
      </c>
      <c r="E148" s="22">
        <f>Feb!I148</f>
        <v>0</v>
      </c>
      <c r="F148" s="29"/>
      <c r="G148" s="26">
        <f t="shared" si="6"/>
        <v>0</v>
      </c>
      <c r="H148" s="29"/>
      <c r="I148" s="26">
        <f t="shared" si="7"/>
        <v>0</v>
      </c>
    </row>
    <row r="149" spans="1:9" s="4" customFormat="1" ht="16.5" customHeight="1" x14ac:dyDescent="0.2">
      <c r="A149" s="22">
        <f>Apr!A149</f>
        <v>145</v>
      </c>
      <c r="B149" s="23" t="str">
        <f>Apr!B149</f>
        <v>D244</v>
      </c>
      <c r="C149" s="24" t="str">
        <f>Apr!C149</f>
        <v>Salt Lick</v>
      </c>
      <c r="D149" s="24">
        <f>Apr!D149</f>
        <v>0</v>
      </c>
      <c r="E149" s="22">
        <f>Feb!I149</f>
        <v>0</v>
      </c>
      <c r="F149" s="29"/>
      <c r="G149" s="26">
        <f t="shared" si="6"/>
        <v>0</v>
      </c>
      <c r="H149" s="29"/>
      <c r="I149" s="26">
        <f t="shared" si="7"/>
        <v>0</v>
      </c>
    </row>
    <row r="150" spans="1:9" s="4" customFormat="1" ht="16.5" customHeight="1" x14ac:dyDescent="0.2">
      <c r="A150" s="22">
        <f>Apr!A150</f>
        <v>146</v>
      </c>
      <c r="B150" s="23" t="str">
        <f>Apr!B150</f>
        <v>D245</v>
      </c>
      <c r="C150" s="24" t="str">
        <f>Apr!C150</f>
        <v>Mineral Mixture Powder</v>
      </c>
      <c r="D150" s="24">
        <f>Apr!D150</f>
        <v>0</v>
      </c>
      <c r="E150" s="22">
        <f>Feb!I150</f>
        <v>0</v>
      </c>
      <c r="F150" s="29"/>
      <c r="G150" s="26">
        <f t="shared" si="6"/>
        <v>0</v>
      </c>
      <c r="H150" s="29"/>
      <c r="I150" s="26">
        <f t="shared" si="7"/>
        <v>0</v>
      </c>
    </row>
    <row r="151" spans="1:9" s="4" customFormat="1" ht="16.5" customHeight="1" x14ac:dyDescent="0.2">
      <c r="A151" s="22">
        <f>Apr!A151</f>
        <v>147</v>
      </c>
      <c r="B151" s="23" t="str">
        <f>Apr!B151</f>
        <v>D246</v>
      </c>
      <c r="C151" s="24" t="str">
        <f>Apr!C151</f>
        <v>Dusting Powder</v>
      </c>
      <c r="D151" s="24">
        <f>Apr!D151</f>
        <v>0</v>
      </c>
      <c r="E151" s="22">
        <f>Feb!I151</f>
        <v>0</v>
      </c>
      <c r="F151" s="29"/>
      <c r="G151" s="26">
        <f t="shared" si="6"/>
        <v>0</v>
      </c>
      <c r="H151" s="29"/>
      <c r="I151" s="26">
        <f t="shared" si="7"/>
        <v>0</v>
      </c>
    </row>
    <row r="152" spans="1:9" s="4" customFormat="1" ht="16.5" customHeight="1" x14ac:dyDescent="0.2">
      <c r="A152" s="22">
        <f>Apr!A152</f>
        <v>148</v>
      </c>
      <c r="B152" s="23" t="str">
        <f>Apr!B152</f>
        <v>D247</v>
      </c>
      <c r="C152" s="24" t="str">
        <f>Apr!C152</f>
        <v>Dicyclomine Hcl Inj</v>
      </c>
      <c r="D152" s="24">
        <f>Apr!D152</f>
        <v>0</v>
      </c>
      <c r="E152" s="22">
        <f>Feb!I152</f>
        <v>0</v>
      </c>
      <c r="F152" s="29"/>
      <c r="G152" s="26">
        <f t="shared" si="6"/>
        <v>0</v>
      </c>
      <c r="H152" s="29"/>
      <c r="I152" s="26">
        <f t="shared" si="7"/>
        <v>0</v>
      </c>
    </row>
    <row r="153" spans="1:9" s="4" customFormat="1" ht="16.5" customHeight="1" x14ac:dyDescent="0.2">
      <c r="A153" s="22">
        <f>Apr!A153</f>
        <v>149</v>
      </c>
      <c r="B153" s="23" t="str">
        <f>Apr!B153</f>
        <v>D248</v>
      </c>
      <c r="C153" s="24" t="str">
        <f>Apr!C153</f>
        <v>Ceftizoxime Sodium Inj</v>
      </c>
      <c r="D153" s="24">
        <f>Apr!D153</f>
        <v>0</v>
      </c>
      <c r="E153" s="22">
        <f>Feb!I153</f>
        <v>0</v>
      </c>
      <c r="F153" s="29"/>
      <c r="G153" s="26">
        <f t="shared" si="6"/>
        <v>0</v>
      </c>
      <c r="H153" s="29"/>
      <c r="I153" s="26">
        <f t="shared" si="7"/>
        <v>0</v>
      </c>
    </row>
    <row r="154" spans="1:9" s="4" customFormat="1" ht="16.5" customHeight="1" x14ac:dyDescent="0.2">
      <c r="A154" s="114">
        <f>Apr!A154</f>
        <v>150</v>
      </c>
      <c r="B154" s="119" t="str">
        <f>Apr!B154</f>
        <v>D249</v>
      </c>
      <c r="C154" s="115" t="str">
        <f>Apr!C154</f>
        <v>Morboflaxacin Tab</v>
      </c>
      <c r="D154" s="115">
        <f>Apr!D154</f>
        <v>0</v>
      </c>
      <c r="E154" s="114">
        <f>Feb!I154</f>
        <v>0</v>
      </c>
      <c r="F154" s="116"/>
      <c r="G154" s="118">
        <f t="shared" si="6"/>
        <v>0</v>
      </c>
      <c r="H154" s="116"/>
      <c r="I154" s="118">
        <f t="shared" si="7"/>
        <v>0</v>
      </c>
    </row>
    <row r="155" spans="1:9" s="4" customFormat="1" ht="16.5" customHeight="1" x14ac:dyDescent="0.2">
      <c r="A155" s="22">
        <f>Apr!A155</f>
        <v>151</v>
      </c>
      <c r="B155" s="23" t="str">
        <f>Apr!B155</f>
        <v>D250</v>
      </c>
      <c r="C155" s="24" t="str">
        <f>Apr!C155</f>
        <v>Methyl Ergometrine Inj</v>
      </c>
      <c r="D155" s="24">
        <f>Apr!D155</f>
        <v>0</v>
      </c>
      <c r="E155" s="22">
        <f>Feb!I155</f>
        <v>0</v>
      </c>
      <c r="F155" s="29"/>
      <c r="G155" s="26">
        <f t="shared" si="6"/>
        <v>0</v>
      </c>
      <c r="H155" s="29"/>
      <c r="I155" s="26">
        <f t="shared" si="7"/>
        <v>0</v>
      </c>
    </row>
    <row r="156" spans="1:9" s="4" customFormat="1" ht="16.5" customHeight="1" x14ac:dyDescent="0.2">
      <c r="A156" s="22">
        <f>Apr!A156</f>
        <v>152</v>
      </c>
      <c r="B156" s="23" t="str">
        <f>Apr!B156</f>
        <v>D251</v>
      </c>
      <c r="C156" s="24" t="str">
        <f>Apr!C156</f>
        <v>Ivermectin And Chlorsulon Inj</v>
      </c>
      <c r="D156" s="24">
        <f>Apr!D156</f>
        <v>0</v>
      </c>
      <c r="E156" s="22">
        <f>Feb!I156</f>
        <v>0</v>
      </c>
      <c r="F156" s="29"/>
      <c r="G156" s="26">
        <f t="shared" si="6"/>
        <v>0</v>
      </c>
      <c r="H156" s="29"/>
      <c r="I156" s="26">
        <f t="shared" si="7"/>
        <v>0</v>
      </c>
    </row>
    <row r="157" spans="1:9" s="4" customFormat="1" ht="16.5" customHeight="1" x14ac:dyDescent="0.2">
      <c r="A157" s="22">
        <f>Apr!A157</f>
        <v>153</v>
      </c>
      <c r="B157" s="23" t="str">
        <f>Apr!B157</f>
        <v>D252</v>
      </c>
      <c r="C157" s="24" t="str">
        <f>Apr!C157</f>
        <v>Isoflupredone Inj</v>
      </c>
      <c r="D157" s="24">
        <f>Apr!D157</f>
        <v>0</v>
      </c>
      <c r="E157" s="22">
        <f>Feb!I157</f>
        <v>0</v>
      </c>
      <c r="F157" s="29"/>
      <c r="G157" s="26">
        <f t="shared" si="6"/>
        <v>0</v>
      </c>
      <c r="H157" s="29"/>
      <c r="I157" s="26">
        <f t="shared" si="7"/>
        <v>0</v>
      </c>
    </row>
    <row r="158" spans="1:9" s="4" customFormat="1" ht="16.5" customHeight="1" x14ac:dyDescent="0.2">
      <c r="A158" s="22">
        <f>Apr!A158</f>
        <v>154</v>
      </c>
      <c r="B158" s="23" t="str">
        <f>Apr!B158</f>
        <v>D253</v>
      </c>
      <c r="C158" s="24" t="str">
        <f>Apr!C158</f>
        <v>Dinoprost Tromethanamine Inj</v>
      </c>
      <c r="D158" s="24">
        <f>Apr!D158</f>
        <v>0</v>
      </c>
      <c r="E158" s="22">
        <f>Feb!I158</f>
        <v>0</v>
      </c>
      <c r="F158" s="29"/>
      <c r="G158" s="26">
        <f t="shared" si="6"/>
        <v>0</v>
      </c>
      <c r="H158" s="29"/>
      <c r="I158" s="26">
        <f t="shared" si="7"/>
        <v>0</v>
      </c>
    </row>
    <row r="159" spans="1:9" s="4" customFormat="1" ht="16.5" customHeight="1" x14ac:dyDescent="0.2">
      <c r="A159" s="22">
        <f>Apr!A159</f>
        <v>155</v>
      </c>
      <c r="B159" s="23" t="str">
        <f>Apr!B159</f>
        <v>D254</v>
      </c>
      <c r="C159" s="24" t="str">
        <f>Apr!C159</f>
        <v>Cidr Kit</v>
      </c>
      <c r="D159" s="24">
        <f>Apr!D159</f>
        <v>0</v>
      </c>
      <c r="E159" s="22">
        <f>Feb!I159</f>
        <v>0</v>
      </c>
      <c r="F159" s="29"/>
      <c r="G159" s="26">
        <f t="shared" si="6"/>
        <v>0</v>
      </c>
      <c r="H159" s="29"/>
      <c r="I159" s="26">
        <f t="shared" si="7"/>
        <v>0</v>
      </c>
    </row>
    <row r="160" spans="1:9" s="4" customFormat="1" ht="16.5" customHeight="1" x14ac:dyDescent="0.2">
      <c r="A160" s="22">
        <f>Apr!A160</f>
        <v>156</v>
      </c>
      <c r="B160" s="23" t="str">
        <f>Apr!B160</f>
        <v>D255</v>
      </c>
      <c r="C160" s="24" t="str">
        <f>Apr!C160</f>
        <v>Glycerin And Sodium Chloride Enema</v>
      </c>
      <c r="D160" s="24">
        <f>Apr!D160</f>
        <v>0</v>
      </c>
      <c r="E160" s="22">
        <f>Feb!I160</f>
        <v>0</v>
      </c>
      <c r="F160" s="29"/>
      <c r="G160" s="26">
        <f t="shared" si="6"/>
        <v>0</v>
      </c>
      <c r="H160" s="29"/>
      <c r="I160" s="26">
        <f t="shared" si="7"/>
        <v>0</v>
      </c>
    </row>
    <row r="161" spans="1:9" s="4" customFormat="1" ht="16.5" customHeight="1" x14ac:dyDescent="0.2">
      <c r="A161" s="22">
        <f>Apr!A161</f>
        <v>157</v>
      </c>
      <c r="B161" s="23" t="str">
        <f>Apr!B161</f>
        <v>D256</v>
      </c>
      <c r="C161" s="24" t="str">
        <f>Apr!C161</f>
        <v>Cefotaxime Sodium Inj Ip 2.5 Gm</v>
      </c>
      <c r="D161" s="24">
        <f>Apr!D161</f>
        <v>0</v>
      </c>
      <c r="E161" s="22">
        <f>Feb!I161</f>
        <v>0</v>
      </c>
      <c r="F161" s="29"/>
      <c r="G161" s="26">
        <f t="shared" si="6"/>
        <v>0</v>
      </c>
      <c r="H161" s="29"/>
      <c r="I161" s="26">
        <f t="shared" si="7"/>
        <v>0</v>
      </c>
    </row>
    <row r="162" spans="1:9" s="4" customFormat="1" ht="16.5" customHeight="1" x14ac:dyDescent="0.2">
      <c r="A162" s="22">
        <f>Apr!A162</f>
        <v>158</v>
      </c>
      <c r="B162" s="23" t="str">
        <f>Apr!B162</f>
        <v>D257</v>
      </c>
      <c r="C162" s="24" t="str">
        <f>Apr!C162</f>
        <v>Isofluperdone 2 Mg / Ml</v>
      </c>
      <c r="D162" s="24">
        <f>Apr!D162</f>
        <v>0</v>
      </c>
      <c r="E162" s="22">
        <f>Feb!I162</f>
        <v>0</v>
      </c>
      <c r="F162" s="29"/>
      <c r="G162" s="26">
        <f t="shared" si="6"/>
        <v>0</v>
      </c>
      <c r="H162" s="29"/>
      <c r="I162" s="26">
        <f t="shared" si="7"/>
        <v>0</v>
      </c>
    </row>
    <row r="163" spans="1:9" s="4" customFormat="1" ht="16.5" customHeight="1" x14ac:dyDescent="0.2">
      <c r="A163" s="22">
        <f>Apr!A163</f>
        <v>159</v>
      </c>
      <c r="B163" s="23" t="str">
        <f>Apr!B163</f>
        <v>D258</v>
      </c>
      <c r="C163" s="24" t="str">
        <f>Apr!C163</f>
        <v>Magnesium Sulphate</v>
      </c>
      <c r="D163" s="24">
        <f>Apr!D163</f>
        <v>0</v>
      </c>
      <c r="E163" s="22">
        <f>Feb!I163</f>
        <v>0</v>
      </c>
      <c r="F163" s="29"/>
      <c r="G163" s="26">
        <f t="shared" si="6"/>
        <v>0</v>
      </c>
      <c r="H163" s="29"/>
      <c r="I163" s="26">
        <f t="shared" si="7"/>
        <v>0</v>
      </c>
    </row>
    <row r="164" spans="1:9" s="4" customFormat="1" ht="16.5" customHeight="1" x14ac:dyDescent="0.2">
      <c r="A164" s="114">
        <f>Apr!A164</f>
        <v>160</v>
      </c>
      <c r="B164" s="119" t="str">
        <f>Apr!B164</f>
        <v>D259</v>
      </c>
      <c r="C164" s="115" t="str">
        <f>Apr!C164</f>
        <v>Cefalexin Intra Uterine Powder</v>
      </c>
      <c r="D164" s="115">
        <f>Apr!D164</f>
        <v>0</v>
      </c>
      <c r="E164" s="114">
        <f>Feb!I164</f>
        <v>0</v>
      </c>
      <c r="F164" s="116"/>
      <c r="G164" s="118">
        <f t="shared" si="6"/>
        <v>0</v>
      </c>
      <c r="H164" s="116"/>
      <c r="I164" s="118">
        <f t="shared" si="7"/>
        <v>0</v>
      </c>
    </row>
    <row r="165" spans="1:9" s="4" customFormat="1" ht="16.5" customHeight="1" x14ac:dyDescent="0.2">
      <c r="A165" s="22">
        <f>Apr!A165</f>
        <v>161</v>
      </c>
      <c r="B165" s="23" t="str">
        <f>Apr!B165</f>
        <v>D260</v>
      </c>
      <c r="C165" s="24" t="str">
        <f>Apr!C165</f>
        <v>Lithium Antimonyl Thiomalate 6%</v>
      </c>
      <c r="D165" s="24">
        <f>Apr!D165</f>
        <v>0</v>
      </c>
      <c r="E165" s="22">
        <f>Feb!I165</f>
        <v>0</v>
      </c>
      <c r="F165" s="29"/>
      <c r="G165" s="26">
        <f t="shared" si="6"/>
        <v>0</v>
      </c>
      <c r="H165" s="29"/>
      <c r="I165" s="26">
        <f t="shared" si="7"/>
        <v>0</v>
      </c>
    </row>
    <row r="166" spans="1:9" s="4" customFormat="1" ht="16.5" customHeight="1" x14ac:dyDescent="0.2">
      <c r="A166" s="22">
        <f>Apr!A166</f>
        <v>162</v>
      </c>
      <c r="B166" s="23" t="str">
        <f>Apr!B166</f>
        <v>D261</v>
      </c>
      <c r="C166" s="24" t="str">
        <f>Apr!C166</f>
        <v>Quinapyramine Sulphate &amp; Quina. Chloride</v>
      </c>
      <c r="D166" s="24" t="str">
        <f>Apr!D166</f>
        <v>1.5+1g</v>
      </c>
      <c r="E166" s="22">
        <f>Feb!I166</f>
        <v>0</v>
      </c>
      <c r="F166" s="29"/>
      <c r="G166" s="26">
        <f t="shared" si="6"/>
        <v>0</v>
      </c>
      <c r="H166" s="29"/>
      <c r="I166" s="26">
        <f t="shared" si="7"/>
        <v>0</v>
      </c>
    </row>
    <row r="167" spans="1:9" s="4" customFormat="1" ht="16.5" customHeight="1" x14ac:dyDescent="0.2">
      <c r="A167" s="22">
        <f>Apr!A167</f>
        <v>163</v>
      </c>
      <c r="B167" s="23" t="str">
        <f>Apr!B167</f>
        <v>D262</v>
      </c>
      <c r="C167" s="24" t="str">
        <f>Apr!C167</f>
        <v>Cefalexin Powder</v>
      </c>
      <c r="D167" s="24">
        <f>Apr!D167</f>
        <v>0</v>
      </c>
      <c r="E167" s="22">
        <f>Feb!I167</f>
        <v>0</v>
      </c>
      <c r="F167" s="29"/>
      <c r="G167" s="26">
        <f t="shared" si="6"/>
        <v>0</v>
      </c>
      <c r="H167" s="29"/>
      <c r="I167" s="26">
        <f t="shared" si="7"/>
        <v>0</v>
      </c>
    </row>
    <row r="168" spans="1:9" s="4" customFormat="1" ht="16.5" customHeight="1" x14ac:dyDescent="0.2">
      <c r="A168" s="22">
        <f>Apr!A168</f>
        <v>164</v>
      </c>
      <c r="B168" s="23" t="str">
        <f>Apr!B168</f>
        <v>D263</v>
      </c>
      <c r="C168" s="24" t="str">
        <f>Apr!C168</f>
        <v>Ciprofloxacin And Tinindazole Tab</v>
      </c>
      <c r="D168" s="24">
        <f>Apr!D168</f>
        <v>0</v>
      </c>
      <c r="E168" s="22">
        <f>Feb!I168</f>
        <v>0</v>
      </c>
      <c r="F168" s="29"/>
      <c r="G168" s="26">
        <f t="shared" si="6"/>
        <v>0</v>
      </c>
      <c r="H168" s="29"/>
      <c r="I168" s="26">
        <f t="shared" si="7"/>
        <v>0</v>
      </c>
    </row>
    <row r="169" spans="1:9" s="4" customFormat="1" ht="16.5" customHeight="1" x14ac:dyDescent="0.2">
      <c r="A169" s="22">
        <f>Apr!A169</f>
        <v>165</v>
      </c>
      <c r="B169" s="23" t="str">
        <f>Apr!B169</f>
        <v>D264</v>
      </c>
      <c r="C169" s="24" t="str">
        <f>Apr!C169</f>
        <v>Sodium Salicylate Powder</v>
      </c>
      <c r="D169" s="24">
        <f>Apr!D169</f>
        <v>0</v>
      </c>
      <c r="E169" s="22">
        <f>Feb!I169</f>
        <v>0</v>
      </c>
      <c r="F169" s="29"/>
      <c r="G169" s="26">
        <f t="shared" si="6"/>
        <v>0</v>
      </c>
      <c r="H169" s="29"/>
      <c r="I169" s="26">
        <f t="shared" si="7"/>
        <v>0</v>
      </c>
    </row>
    <row r="170" spans="1:9" s="4" customFormat="1" ht="16.5" customHeight="1" x14ac:dyDescent="0.2">
      <c r="A170" s="22">
        <f>Apr!A170</f>
        <v>166</v>
      </c>
      <c r="B170" s="23" t="str">
        <f>Apr!B170</f>
        <v>D265</v>
      </c>
      <c r="C170" s="24" t="str">
        <f>Apr!C170</f>
        <v>Rafoxanide Powder</v>
      </c>
      <c r="D170" s="24">
        <f>Apr!D170</f>
        <v>0</v>
      </c>
      <c r="E170" s="22">
        <f>Feb!I170</f>
        <v>0</v>
      </c>
      <c r="F170" s="29"/>
      <c r="G170" s="26">
        <f t="shared" si="6"/>
        <v>0</v>
      </c>
      <c r="H170" s="29"/>
      <c r="I170" s="26">
        <f t="shared" si="7"/>
        <v>0</v>
      </c>
    </row>
    <row r="171" spans="1:9" s="4" customFormat="1" ht="16.5" customHeight="1" x14ac:dyDescent="0.2">
      <c r="A171" s="22">
        <f>Apr!A171</f>
        <v>167</v>
      </c>
      <c r="B171" s="23" t="str">
        <f>Apr!B171</f>
        <v>D266</v>
      </c>
      <c r="C171" s="24" t="str">
        <f>Apr!C171</f>
        <v>Antimony Potassium Tartrate Bolus</v>
      </c>
      <c r="D171" s="24">
        <f>Apr!D171</f>
        <v>0</v>
      </c>
      <c r="E171" s="22">
        <f>Feb!I171</f>
        <v>0</v>
      </c>
      <c r="F171" s="29"/>
      <c r="G171" s="26">
        <f t="shared" si="6"/>
        <v>0</v>
      </c>
      <c r="H171" s="29"/>
      <c r="I171" s="26">
        <f t="shared" si="7"/>
        <v>0</v>
      </c>
    </row>
    <row r="172" spans="1:9" s="4" customFormat="1" ht="16.5" customHeight="1" x14ac:dyDescent="0.2">
      <c r="A172" s="22">
        <f>Apr!A172</f>
        <v>168</v>
      </c>
      <c r="B172" s="23" t="str">
        <f>Apr!B172</f>
        <v>D267</v>
      </c>
      <c r="C172" s="24" t="str">
        <f>Apr!C172</f>
        <v>Zinc Oxide Powder Ip</v>
      </c>
      <c r="D172" s="24">
        <f>Apr!D172</f>
        <v>0</v>
      </c>
      <c r="E172" s="22">
        <f>Feb!I172</f>
        <v>0</v>
      </c>
      <c r="F172" s="29"/>
      <c r="G172" s="26">
        <f t="shared" si="6"/>
        <v>0</v>
      </c>
      <c r="H172" s="29"/>
      <c r="I172" s="26">
        <f t="shared" si="7"/>
        <v>0</v>
      </c>
    </row>
    <row r="173" spans="1:9" s="4" customFormat="1" ht="16.5" customHeight="1" x14ac:dyDescent="0.2">
      <c r="A173" s="22">
        <f>Apr!A173</f>
        <v>169</v>
      </c>
      <c r="B173" s="23" t="str">
        <f>Apr!B173</f>
        <v>D268</v>
      </c>
      <c r="C173" s="24" t="str">
        <f>Apr!C173</f>
        <v>Antacid Bolus</v>
      </c>
      <c r="D173" s="24">
        <f>Apr!D173</f>
        <v>0</v>
      </c>
      <c r="E173" s="22">
        <f>Feb!I173</f>
        <v>0</v>
      </c>
      <c r="F173" s="29"/>
      <c r="G173" s="26">
        <f t="shared" si="6"/>
        <v>0</v>
      </c>
      <c r="H173" s="29"/>
      <c r="I173" s="26">
        <f t="shared" si="7"/>
        <v>0</v>
      </c>
    </row>
    <row r="174" spans="1:9" s="4" customFormat="1" ht="16.5" customHeight="1" x14ac:dyDescent="0.2">
      <c r="A174" s="114">
        <f>Apr!A174</f>
        <v>170</v>
      </c>
      <c r="B174" s="119" t="str">
        <f>Apr!B174</f>
        <v>D269</v>
      </c>
      <c r="C174" s="115" t="str">
        <f>Apr!C174</f>
        <v>Fenbendazone And Praziquintall Susp</v>
      </c>
      <c r="D174" s="115">
        <f>Apr!D174</f>
        <v>0</v>
      </c>
      <c r="E174" s="114">
        <f>Feb!I174</f>
        <v>0</v>
      </c>
      <c r="F174" s="116"/>
      <c r="G174" s="118">
        <f t="shared" si="6"/>
        <v>0</v>
      </c>
      <c r="H174" s="116"/>
      <c r="I174" s="118">
        <f t="shared" si="7"/>
        <v>0</v>
      </c>
    </row>
    <row r="175" spans="1:9" s="4" customFormat="1" ht="16.5" customHeight="1" x14ac:dyDescent="0.2">
      <c r="A175" s="22">
        <f>Apr!A175</f>
        <v>171</v>
      </c>
      <c r="B175" s="23" t="str">
        <f>Apr!B175</f>
        <v>D270</v>
      </c>
      <c r="C175" s="24" t="str">
        <f>Apr!C175</f>
        <v>Levamizole &amp; Oxyclosanide Susp</v>
      </c>
      <c r="D175" s="24">
        <f>Apr!D175</f>
        <v>0</v>
      </c>
      <c r="E175" s="22">
        <f>Feb!I175</f>
        <v>0</v>
      </c>
      <c r="F175" s="29"/>
      <c r="G175" s="26">
        <f t="shared" si="6"/>
        <v>0</v>
      </c>
      <c r="H175" s="29"/>
      <c r="I175" s="26">
        <f t="shared" si="7"/>
        <v>0</v>
      </c>
    </row>
    <row r="176" spans="1:9" s="4" customFormat="1" ht="16.5" customHeight="1" x14ac:dyDescent="0.2">
      <c r="A176" s="22">
        <f>Apr!A176</f>
        <v>172</v>
      </c>
      <c r="B176" s="23" t="str">
        <f>Apr!B176</f>
        <v>D271</v>
      </c>
      <c r="C176" s="24" t="str">
        <f>Apr!C176</f>
        <v>Triclabendazole Oral Suspension</v>
      </c>
      <c r="D176" s="24">
        <f>Apr!D176</f>
        <v>0</v>
      </c>
      <c r="E176" s="22">
        <f>Feb!I176</f>
        <v>0</v>
      </c>
      <c r="F176" s="29"/>
      <c r="G176" s="26">
        <f t="shared" si="6"/>
        <v>0</v>
      </c>
      <c r="H176" s="29"/>
      <c r="I176" s="26">
        <f t="shared" si="7"/>
        <v>0</v>
      </c>
    </row>
    <row r="177" spans="1:9" s="4" customFormat="1" ht="16.5" customHeight="1" x14ac:dyDescent="0.2">
      <c r="A177" s="22">
        <f>Apr!A177</f>
        <v>173</v>
      </c>
      <c r="B177" s="23" t="str">
        <f>Apr!B177</f>
        <v>D272</v>
      </c>
      <c r="C177" s="24" t="str">
        <f>Apr!C177</f>
        <v>Oxfendazol And Oxyclozanide Susp</v>
      </c>
      <c r="D177" s="24">
        <f>Apr!D177</f>
        <v>0</v>
      </c>
      <c r="E177" s="22">
        <f>Feb!I177</f>
        <v>0</v>
      </c>
      <c r="F177" s="29"/>
      <c r="G177" s="26">
        <f t="shared" si="6"/>
        <v>0</v>
      </c>
      <c r="H177" s="29"/>
      <c r="I177" s="26">
        <f t="shared" si="7"/>
        <v>0</v>
      </c>
    </row>
    <row r="178" spans="1:9" s="4" customFormat="1" ht="16.5" customHeight="1" x14ac:dyDescent="0.2">
      <c r="A178" s="22">
        <f>Apr!A178</f>
        <v>174</v>
      </c>
      <c r="B178" s="23" t="str">
        <f>Apr!B178</f>
        <v>D273</v>
      </c>
      <c r="C178" s="24" t="str">
        <f>Apr!C178</f>
        <v>Calcium Phosph. Vitamin D3 Syrup</v>
      </c>
      <c r="D178" s="24">
        <f>Apr!D178</f>
        <v>0</v>
      </c>
      <c r="E178" s="22">
        <f>Feb!I178</f>
        <v>0</v>
      </c>
      <c r="F178" s="29"/>
      <c r="G178" s="26">
        <f t="shared" si="6"/>
        <v>0</v>
      </c>
      <c r="H178" s="29"/>
      <c r="I178" s="26">
        <f t="shared" si="7"/>
        <v>0</v>
      </c>
    </row>
    <row r="179" spans="1:9" s="4" customFormat="1" ht="16.5" customHeight="1" x14ac:dyDescent="0.2">
      <c r="A179" s="22">
        <f>Apr!A179</f>
        <v>175</v>
      </c>
      <c r="B179" s="23" t="str">
        <f>Apr!B179</f>
        <v>D274</v>
      </c>
      <c r="C179" s="24" t="str">
        <f>Apr!C179</f>
        <v>Ceftiofur Sodium Inj Ip</v>
      </c>
      <c r="D179" s="24">
        <f>Apr!D179</f>
        <v>0</v>
      </c>
      <c r="E179" s="22">
        <f>Feb!I179</f>
        <v>0</v>
      </c>
      <c r="F179" s="29"/>
      <c r="G179" s="26">
        <f t="shared" si="6"/>
        <v>0</v>
      </c>
      <c r="H179" s="29"/>
      <c r="I179" s="26">
        <f t="shared" si="7"/>
        <v>0</v>
      </c>
    </row>
    <row r="180" spans="1:9" s="4" customFormat="1" ht="16.5" customHeight="1" x14ac:dyDescent="0.2">
      <c r="A180" s="22">
        <f>Apr!A180</f>
        <v>176</v>
      </c>
      <c r="B180" s="23" t="str">
        <f>Apr!B180</f>
        <v>D275</v>
      </c>
      <c r="C180" s="24" t="str">
        <f>Apr!C180</f>
        <v>Long Acting Enrofloxacin Inj</v>
      </c>
      <c r="D180" s="24">
        <f>Apr!D180</f>
        <v>0</v>
      </c>
      <c r="E180" s="22">
        <f>Feb!I180</f>
        <v>0</v>
      </c>
      <c r="F180" s="29"/>
      <c r="G180" s="26">
        <f t="shared" si="6"/>
        <v>0</v>
      </c>
      <c r="H180" s="29"/>
      <c r="I180" s="26">
        <f t="shared" si="7"/>
        <v>0</v>
      </c>
    </row>
    <row r="181" spans="1:9" s="4" customFormat="1" ht="16.5" customHeight="1" x14ac:dyDescent="0.2">
      <c r="A181" s="22">
        <f>Apr!A181</f>
        <v>177</v>
      </c>
      <c r="B181" s="23" t="str">
        <f>Apr!B181</f>
        <v>D276</v>
      </c>
      <c r="C181" s="24" t="str">
        <f>Apr!C181</f>
        <v>Amikacin Inj</v>
      </c>
      <c r="D181" s="24">
        <f>Apr!D181</f>
        <v>0</v>
      </c>
      <c r="E181" s="22">
        <f>Feb!I181</f>
        <v>0</v>
      </c>
      <c r="F181" s="29"/>
      <c r="G181" s="26">
        <f t="shared" si="6"/>
        <v>0</v>
      </c>
      <c r="H181" s="29"/>
      <c r="I181" s="26">
        <f t="shared" si="7"/>
        <v>0</v>
      </c>
    </row>
    <row r="182" spans="1:9" s="4" customFormat="1" ht="16.5" customHeight="1" x14ac:dyDescent="0.2">
      <c r="A182" s="22">
        <f>Apr!A182</f>
        <v>178</v>
      </c>
      <c r="B182" s="23" t="str">
        <f>Apr!B182</f>
        <v>D277</v>
      </c>
      <c r="C182" s="24" t="str">
        <f>Apr!C182</f>
        <v>Ceftrioxone And Tazobactum Inj</v>
      </c>
      <c r="D182" s="24">
        <f>Apr!D182</f>
        <v>0</v>
      </c>
      <c r="E182" s="22">
        <f>Feb!I182</f>
        <v>0</v>
      </c>
      <c r="F182" s="29"/>
      <c r="G182" s="26">
        <f t="shared" si="6"/>
        <v>0</v>
      </c>
      <c r="H182" s="29"/>
      <c r="I182" s="26">
        <f t="shared" si="7"/>
        <v>0</v>
      </c>
    </row>
    <row r="183" spans="1:9" s="4" customFormat="1" ht="16.5" customHeight="1" x14ac:dyDescent="0.2">
      <c r="A183" s="22">
        <f>Apr!A183</f>
        <v>179</v>
      </c>
      <c r="B183" s="23" t="str">
        <f>Apr!B183</f>
        <v>D278</v>
      </c>
      <c r="C183" s="24" t="str">
        <f>Apr!C183</f>
        <v>Meloxicam Inj</v>
      </c>
      <c r="D183" s="24">
        <f>Apr!D183</f>
        <v>0</v>
      </c>
      <c r="E183" s="22">
        <f>Feb!I183</f>
        <v>0</v>
      </c>
      <c r="F183" s="29"/>
      <c r="G183" s="26">
        <f t="shared" si="6"/>
        <v>0</v>
      </c>
      <c r="H183" s="29"/>
      <c r="I183" s="26">
        <f t="shared" si="7"/>
        <v>0</v>
      </c>
    </row>
    <row r="184" spans="1:9" s="4" customFormat="1" ht="16.5" customHeight="1" x14ac:dyDescent="0.2">
      <c r="A184" s="114">
        <f>Apr!A184</f>
        <v>180</v>
      </c>
      <c r="B184" s="119" t="str">
        <f>Apr!B184</f>
        <v>D279</v>
      </c>
      <c r="C184" s="115" t="str">
        <f>Apr!C184</f>
        <v>Isometamidium Chloride Hcl Inj</v>
      </c>
      <c r="D184" s="115">
        <f>Apr!D184</f>
        <v>0</v>
      </c>
      <c r="E184" s="114">
        <f>Feb!I184</f>
        <v>0</v>
      </c>
      <c r="F184" s="116"/>
      <c r="G184" s="118">
        <f t="shared" si="6"/>
        <v>0</v>
      </c>
      <c r="H184" s="116"/>
      <c r="I184" s="118">
        <f t="shared" si="7"/>
        <v>0</v>
      </c>
    </row>
    <row r="185" spans="1:9" s="4" customFormat="1" ht="16.5" customHeight="1" x14ac:dyDescent="0.2">
      <c r="A185" s="22">
        <f>Apr!A185</f>
        <v>181</v>
      </c>
      <c r="B185" s="23" t="str">
        <f>Apr!B185</f>
        <v>D280</v>
      </c>
      <c r="C185" s="24" t="str">
        <f>Apr!C185</f>
        <v>Levamizole Hcl Inj</v>
      </c>
      <c r="D185" s="24">
        <f>Apr!D185</f>
        <v>0</v>
      </c>
      <c r="E185" s="22">
        <f>Feb!I185</f>
        <v>0</v>
      </c>
      <c r="F185" s="29"/>
      <c r="G185" s="26">
        <f t="shared" si="6"/>
        <v>0</v>
      </c>
      <c r="H185" s="29"/>
      <c r="I185" s="26">
        <f t="shared" si="7"/>
        <v>0</v>
      </c>
    </row>
    <row r="186" spans="1:9" s="4" customFormat="1" ht="16.5" customHeight="1" x14ac:dyDescent="0.2">
      <c r="A186" s="22">
        <f>Apr!A186</f>
        <v>182</v>
      </c>
      <c r="B186" s="23" t="str">
        <f>Apr!B186</f>
        <v>D281</v>
      </c>
      <c r="C186" s="24" t="str">
        <f>Apr!C186</f>
        <v>Triclabendazole &amp; Levamizole Sus</v>
      </c>
      <c r="D186" s="24">
        <f>Apr!D186</f>
        <v>0</v>
      </c>
      <c r="E186" s="22">
        <f>Feb!I186</f>
        <v>0</v>
      </c>
      <c r="F186" s="29"/>
      <c r="G186" s="26">
        <f t="shared" si="6"/>
        <v>0</v>
      </c>
      <c r="H186" s="29"/>
      <c r="I186" s="26">
        <f t="shared" si="7"/>
        <v>0</v>
      </c>
    </row>
    <row r="187" spans="1:9" s="4" customFormat="1" ht="16.5" customHeight="1" x14ac:dyDescent="0.2">
      <c r="A187" s="22">
        <f>Apr!A187</f>
        <v>183</v>
      </c>
      <c r="B187" s="23" t="str">
        <f>Apr!B187</f>
        <v>D282</v>
      </c>
      <c r="C187" s="24" t="str">
        <f>Apr!C187</f>
        <v>Doramectin Inj</v>
      </c>
      <c r="D187" s="24">
        <f>Apr!D187</f>
        <v>0</v>
      </c>
      <c r="E187" s="22">
        <f>Feb!I187</f>
        <v>0</v>
      </c>
      <c r="F187" s="29"/>
      <c r="G187" s="26">
        <f t="shared" si="6"/>
        <v>0</v>
      </c>
      <c r="H187" s="29"/>
      <c r="I187" s="26">
        <f t="shared" si="7"/>
        <v>0</v>
      </c>
    </row>
    <row r="188" spans="1:9" s="4" customFormat="1" ht="16.5" customHeight="1" x14ac:dyDescent="0.2">
      <c r="A188" s="22">
        <f>Apr!A188</f>
        <v>184</v>
      </c>
      <c r="B188" s="23" t="str">
        <f>Apr!B188</f>
        <v>D283</v>
      </c>
      <c r="C188" s="24" t="str">
        <f>Apr!C188</f>
        <v>Flumethrin 6% Solution</v>
      </c>
      <c r="D188" s="24">
        <f>Apr!D188</f>
        <v>0</v>
      </c>
      <c r="E188" s="22">
        <f>Feb!I188</f>
        <v>0</v>
      </c>
      <c r="F188" s="29"/>
      <c r="G188" s="26">
        <f t="shared" si="6"/>
        <v>0</v>
      </c>
      <c r="H188" s="29"/>
      <c r="I188" s="26">
        <f t="shared" si="7"/>
        <v>0</v>
      </c>
    </row>
    <row r="189" spans="1:9" s="4" customFormat="1" ht="16.5" customHeight="1" x14ac:dyDescent="0.2">
      <c r="A189" s="22">
        <f>Apr!A189</f>
        <v>185</v>
      </c>
      <c r="B189" s="23" t="str">
        <f>Apr!B189</f>
        <v>D284</v>
      </c>
      <c r="C189" s="24" t="str">
        <f>Apr!C189</f>
        <v>Iron Inj</v>
      </c>
      <c r="D189" s="24">
        <f>Apr!D189</f>
        <v>0</v>
      </c>
      <c r="E189" s="22">
        <f>Feb!I189</f>
        <v>0</v>
      </c>
      <c r="F189" s="29"/>
      <c r="G189" s="26">
        <f t="shared" si="6"/>
        <v>0</v>
      </c>
      <c r="H189" s="29"/>
      <c r="I189" s="26">
        <f t="shared" si="7"/>
        <v>0</v>
      </c>
    </row>
    <row r="190" spans="1:9" s="4" customFormat="1" ht="16.5" customHeight="1" x14ac:dyDescent="0.2">
      <c r="A190" s="22">
        <f>Apr!A190</f>
        <v>186</v>
      </c>
      <c r="B190" s="23" t="str">
        <f>Apr!B190</f>
        <v>D285</v>
      </c>
      <c r="C190" s="24" t="str">
        <f>Apr!C190</f>
        <v>Isofluperdone Inj</v>
      </c>
      <c r="D190" s="24">
        <f>Apr!D190</f>
        <v>0</v>
      </c>
      <c r="E190" s="22">
        <f>Feb!I190</f>
        <v>0</v>
      </c>
      <c r="F190" s="32"/>
      <c r="G190" s="26">
        <f t="shared" ref="G190" si="8">E190+F190</f>
        <v>0</v>
      </c>
      <c r="H190" s="32"/>
      <c r="I190" s="26">
        <f t="shared" ref="I190" si="9">G190-H190</f>
        <v>0</v>
      </c>
    </row>
    <row r="191" spans="1:9" s="4" customFormat="1" ht="16.5" customHeight="1" x14ac:dyDescent="0.2">
      <c r="A191" s="24" t="str">
        <f>IF(Apr!A191="","",Apr!A191)</f>
        <v/>
      </c>
      <c r="B191" s="31" t="str">
        <f>IF(Apr!B191="","",Apr!B191)</f>
        <v/>
      </c>
      <c r="C191" s="31" t="str">
        <f>IF(Apr!C191="","",Apr!C191)</f>
        <v/>
      </c>
      <c r="D191" s="32" t="str">
        <f>IF(Apr!D191="","",Apr!D191)</f>
        <v/>
      </c>
      <c r="E191" s="32" t="str">
        <f>IF(Apr!C191="","",Feb!I191)</f>
        <v/>
      </c>
      <c r="F191" s="32"/>
      <c r="G191" s="33" t="str">
        <f>IF(Apr!C191="","",E191+F191)</f>
        <v/>
      </c>
      <c r="H191" s="32"/>
      <c r="I191" s="35" t="str">
        <f>IF(Apr!C191="","",G191-H191)</f>
        <v/>
      </c>
    </row>
    <row r="192" spans="1:9" s="4" customFormat="1" ht="16.5" customHeight="1" x14ac:dyDescent="0.2">
      <c r="A192" s="24" t="str">
        <f>IF(Apr!A192="","",Apr!A192)</f>
        <v/>
      </c>
      <c r="B192" s="31" t="str">
        <f>IF(Apr!B192="","",Apr!B192)</f>
        <v/>
      </c>
      <c r="C192" s="31" t="str">
        <f>IF(Apr!C192="","",Apr!C192)</f>
        <v/>
      </c>
      <c r="D192" s="32" t="str">
        <f>IF(Apr!D192="","",Apr!D192)</f>
        <v/>
      </c>
      <c r="E192" s="32" t="str">
        <f>IF(Apr!C192="","",Feb!I192)</f>
        <v/>
      </c>
      <c r="F192" s="32"/>
      <c r="G192" s="33" t="str">
        <f>IF(Apr!C192="","",E192+F192)</f>
        <v/>
      </c>
      <c r="H192" s="32"/>
      <c r="I192" s="35" t="str">
        <f>IF(Apr!C192="","",G192-H192)</f>
        <v/>
      </c>
    </row>
    <row r="193" spans="1:9" s="4" customFormat="1" ht="16.5" customHeight="1" x14ac:dyDescent="0.2">
      <c r="A193" s="24" t="str">
        <f>IF(Apr!A193="","",Apr!A193)</f>
        <v/>
      </c>
      <c r="B193" s="31" t="str">
        <f>IF(Apr!B193="","",Apr!B193)</f>
        <v/>
      </c>
      <c r="C193" s="31" t="str">
        <f>IF(Apr!C193="","",Apr!C193)</f>
        <v/>
      </c>
      <c r="D193" s="32" t="str">
        <f>IF(Apr!D193="","",Apr!D193)</f>
        <v/>
      </c>
      <c r="E193" s="32" t="str">
        <f>IF(Apr!C193="","",Feb!I193)</f>
        <v/>
      </c>
      <c r="F193" s="32"/>
      <c r="G193" s="33" t="str">
        <f>IF(Apr!C193="","",E193+F193)</f>
        <v/>
      </c>
      <c r="H193" s="32"/>
      <c r="I193" s="35" t="str">
        <f>IF(Apr!C193="","",G193-H193)</f>
        <v/>
      </c>
    </row>
    <row r="194" spans="1:9" s="4" customFormat="1" ht="16.5" customHeight="1" x14ac:dyDescent="0.2">
      <c r="A194" s="114" t="str">
        <f>IF(Apr!A194="","",Apr!A194)</f>
        <v/>
      </c>
      <c r="B194" s="119" t="str">
        <f>IF(Apr!B194="","",Apr!B194)</f>
        <v/>
      </c>
      <c r="C194" s="115" t="str">
        <f>IF(Apr!C194="","",Apr!C194)</f>
        <v/>
      </c>
      <c r="D194" s="115" t="str">
        <f>IF(Apr!D194="","",Apr!D194)</f>
        <v/>
      </c>
      <c r="E194" s="114" t="str">
        <f>IF(Apr!C194="","",Feb!I194)</f>
        <v/>
      </c>
      <c r="F194" s="116"/>
      <c r="G194" s="118" t="str">
        <f>IF(Apr!C194="","",E194+F194)</f>
        <v/>
      </c>
      <c r="H194" s="116"/>
      <c r="I194" s="118" t="str">
        <f>IF(Apr!C194="","",G194-H194)</f>
        <v/>
      </c>
    </row>
    <row r="195" spans="1:9" s="4" customFormat="1" ht="16.5" customHeight="1" x14ac:dyDescent="0.2">
      <c r="A195" s="24" t="str">
        <f>IF(Apr!A195="","",Apr!A195)</f>
        <v/>
      </c>
      <c r="B195" s="31" t="str">
        <f>IF(Apr!B195="","",Apr!B195)</f>
        <v/>
      </c>
      <c r="C195" s="31" t="str">
        <f>IF(Apr!C195="","",Apr!C195)</f>
        <v/>
      </c>
      <c r="D195" s="32" t="str">
        <f>IF(Apr!D195="","",Apr!D195)</f>
        <v/>
      </c>
      <c r="E195" s="32" t="str">
        <f>IF(Apr!C195="","",Feb!I195)</f>
        <v/>
      </c>
      <c r="F195" s="32"/>
      <c r="G195" s="33" t="str">
        <f>IF(Apr!C195="","",E195+F195)</f>
        <v/>
      </c>
      <c r="H195" s="32"/>
      <c r="I195" s="35" t="str">
        <f>IF(Apr!C195="","",G195-H195)</f>
        <v/>
      </c>
    </row>
    <row r="196" spans="1:9" s="4" customFormat="1" ht="16.5" customHeight="1" x14ac:dyDescent="0.2">
      <c r="A196" s="24" t="str">
        <f>IF(Apr!A196="","",Apr!A196)</f>
        <v/>
      </c>
      <c r="B196" s="31" t="str">
        <f>IF(Apr!B196="","",Apr!B196)</f>
        <v/>
      </c>
      <c r="C196" s="31" t="str">
        <f>IF(Apr!C196="","",Apr!C196)</f>
        <v/>
      </c>
      <c r="D196" s="32" t="str">
        <f>IF(Apr!D196="","",Apr!D196)</f>
        <v/>
      </c>
      <c r="E196" s="32" t="str">
        <f>IF(Apr!C196="","",Feb!I196)</f>
        <v/>
      </c>
      <c r="F196" s="32"/>
      <c r="G196" s="33" t="str">
        <f>IF(Apr!C196="","",E196+F196)</f>
        <v/>
      </c>
      <c r="H196" s="32"/>
      <c r="I196" s="35" t="str">
        <f>IF(Apr!C196="","",G196-H196)</f>
        <v/>
      </c>
    </row>
    <row r="197" spans="1:9" s="4" customFormat="1" ht="16.5" customHeight="1" x14ac:dyDescent="0.2">
      <c r="A197" s="24" t="str">
        <f>IF(Apr!A197="","",Apr!A197)</f>
        <v/>
      </c>
      <c r="B197" s="31" t="str">
        <f>IF(Apr!B197="","",Apr!B197)</f>
        <v/>
      </c>
      <c r="C197" s="31" t="str">
        <f>IF(Apr!C197="","",Apr!C197)</f>
        <v/>
      </c>
      <c r="D197" s="32" t="str">
        <f>IF(Apr!D197="","",Apr!D197)</f>
        <v/>
      </c>
      <c r="E197" s="32" t="str">
        <f>IF(Apr!C197="","",Feb!I197)</f>
        <v/>
      </c>
      <c r="F197" s="32"/>
      <c r="G197" s="33" t="str">
        <f>IF(Apr!C197="","",E197+F197)</f>
        <v/>
      </c>
      <c r="H197" s="32"/>
      <c r="I197" s="35" t="str">
        <f>IF(Apr!C197="","",G197-H197)</f>
        <v/>
      </c>
    </row>
    <row r="198" spans="1:9" s="4" customFormat="1" ht="16.5" customHeight="1" x14ac:dyDescent="0.2">
      <c r="A198" s="24" t="str">
        <f>IF(Apr!A198="","",Apr!A198)</f>
        <v/>
      </c>
      <c r="B198" s="31" t="str">
        <f>IF(Apr!B198="","",Apr!B198)</f>
        <v/>
      </c>
      <c r="C198" s="31" t="str">
        <f>IF(Apr!C198="","",Apr!C198)</f>
        <v/>
      </c>
      <c r="D198" s="32" t="str">
        <f>IF(Apr!D198="","",Apr!D198)</f>
        <v/>
      </c>
      <c r="E198" s="32" t="str">
        <f>IF(Apr!C198="","",Feb!I198)</f>
        <v/>
      </c>
      <c r="F198" s="32"/>
      <c r="G198" s="33" t="str">
        <f>IF(Apr!C198="","",E198+F198)</f>
        <v/>
      </c>
      <c r="H198" s="32"/>
      <c r="I198" s="35" t="str">
        <f>IF(Apr!C198="","",G198-H198)</f>
        <v/>
      </c>
    </row>
    <row r="199" spans="1:9" s="4" customFormat="1" ht="16.5" customHeight="1" x14ac:dyDescent="0.2">
      <c r="A199" s="24" t="str">
        <f>IF(Apr!A199="","",Apr!A199)</f>
        <v/>
      </c>
      <c r="B199" s="31" t="str">
        <f>IF(Apr!B199="","",Apr!B199)</f>
        <v/>
      </c>
      <c r="C199" s="31" t="str">
        <f>IF(Apr!C199="","",Apr!C199)</f>
        <v/>
      </c>
      <c r="D199" s="32" t="str">
        <f>IF(Apr!D199="","",Apr!D199)</f>
        <v/>
      </c>
      <c r="E199" s="32" t="str">
        <f>IF(Apr!C199="","",Feb!I199)</f>
        <v/>
      </c>
      <c r="F199" s="32"/>
      <c r="G199" s="33" t="str">
        <f>IF(Apr!C199="","",E199+F199)</f>
        <v/>
      </c>
      <c r="H199" s="32"/>
      <c r="I199" s="35" t="str">
        <f>IF(Apr!C199="","",G199-H199)</f>
        <v/>
      </c>
    </row>
    <row r="200" spans="1:9" s="4" customFormat="1" ht="16.5" customHeight="1" x14ac:dyDescent="0.2">
      <c r="A200" s="24" t="str">
        <f>IF(Apr!A200="","",Apr!A200)</f>
        <v/>
      </c>
      <c r="B200" s="31" t="str">
        <f>IF(Apr!B200="","",Apr!B200)</f>
        <v/>
      </c>
      <c r="C200" s="31" t="str">
        <f>IF(Apr!C200="","",Apr!C200)</f>
        <v/>
      </c>
      <c r="D200" s="32" t="str">
        <f>IF(Apr!D200="","",Apr!D200)</f>
        <v/>
      </c>
      <c r="E200" s="32" t="str">
        <f>IF(Apr!C200="","",Feb!I200)</f>
        <v/>
      </c>
      <c r="F200" s="32"/>
      <c r="G200" s="33" t="str">
        <f>IF(Apr!C200="","",E200+F200)</f>
        <v/>
      </c>
      <c r="H200" s="32"/>
      <c r="I200" s="35" t="str">
        <f>IF(Apr!C200="","",G200-H200)</f>
        <v/>
      </c>
    </row>
    <row r="201" spans="1:9" s="4" customFormat="1" ht="16.5" customHeight="1" x14ac:dyDescent="0.2">
      <c r="A201" s="24" t="str">
        <f>IF(Apr!A201="","",Apr!A201)</f>
        <v/>
      </c>
      <c r="B201" s="31" t="str">
        <f>IF(Apr!B201="","",Apr!B201)</f>
        <v/>
      </c>
      <c r="C201" s="31" t="str">
        <f>IF(Apr!C201="","",Apr!C201)</f>
        <v/>
      </c>
      <c r="D201" s="32" t="str">
        <f>IF(Apr!D201="","",Apr!D201)</f>
        <v/>
      </c>
      <c r="E201" s="32" t="str">
        <f>IF(Apr!C201="","",Feb!I201)</f>
        <v/>
      </c>
      <c r="F201" s="32"/>
      <c r="G201" s="33" t="str">
        <f>IF(Apr!C201="","",E201+F201)</f>
        <v/>
      </c>
      <c r="H201" s="32"/>
      <c r="I201" s="35" t="str">
        <f>IF(Apr!C201="","",G201-H201)</f>
        <v/>
      </c>
    </row>
    <row r="202" spans="1:9" s="4" customFormat="1" ht="16.5" customHeight="1" x14ac:dyDescent="0.2">
      <c r="A202" s="24" t="str">
        <f>IF(Apr!A202="","",Apr!A202)</f>
        <v/>
      </c>
      <c r="B202" s="31" t="str">
        <f>IF(Apr!B202="","",Apr!B202)</f>
        <v/>
      </c>
      <c r="C202" s="31" t="str">
        <f>IF(Apr!C202="","",Apr!C202)</f>
        <v/>
      </c>
      <c r="D202" s="32" t="str">
        <f>IF(Apr!D202="","",Apr!D202)</f>
        <v/>
      </c>
      <c r="E202" s="32" t="str">
        <f>IF(Apr!C202="","",Feb!I202)</f>
        <v/>
      </c>
      <c r="F202" s="32"/>
      <c r="G202" s="33" t="str">
        <f>IF(Apr!C202="","",E202+F202)</f>
        <v/>
      </c>
      <c r="H202" s="32"/>
      <c r="I202" s="35" t="str">
        <f>IF(Apr!C202="","",G202-H202)</f>
        <v/>
      </c>
    </row>
    <row r="203" spans="1:9" s="4" customFormat="1" ht="16.5" customHeight="1" x14ac:dyDescent="0.2">
      <c r="A203" s="24" t="str">
        <f>IF(Apr!A203="","",Apr!A203)</f>
        <v/>
      </c>
      <c r="B203" s="31" t="str">
        <f>IF(Apr!B203="","",Apr!B203)</f>
        <v/>
      </c>
      <c r="C203" s="31" t="str">
        <f>IF(Apr!C203="","",Apr!C203)</f>
        <v/>
      </c>
      <c r="D203" s="32" t="str">
        <f>IF(Apr!D203="","",Apr!D203)</f>
        <v/>
      </c>
      <c r="E203" s="32" t="str">
        <f>IF(Apr!C203="","",Feb!I203)</f>
        <v/>
      </c>
      <c r="F203" s="32"/>
      <c r="G203" s="33" t="str">
        <f>IF(Apr!C203="","",E203+F203)</f>
        <v/>
      </c>
      <c r="H203" s="32"/>
      <c r="I203" s="35" t="str">
        <f>IF(Apr!C203="","",G203-H203)</f>
        <v/>
      </c>
    </row>
    <row r="204" spans="1:9" s="4" customFormat="1" ht="16.5" customHeight="1" x14ac:dyDescent="0.2">
      <c r="A204" s="114" t="str">
        <f>IF(Apr!A204="","",Apr!A204)</f>
        <v/>
      </c>
      <c r="B204" s="119" t="str">
        <f>IF(Apr!B204="","",Apr!B204)</f>
        <v/>
      </c>
      <c r="C204" s="115" t="str">
        <f>IF(Apr!C204="","",Apr!C204)</f>
        <v/>
      </c>
      <c r="D204" s="115" t="str">
        <f>IF(Apr!D204="","",Apr!D204)</f>
        <v/>
      </c>
      <c r="E204" s="114" t="str">
        <f>IF(Apr!C204="","",Feb!I204)</f>
        <v/>
      </c>
      <c r="F204" s="116"/>
      <c r="G204" s="118" t="str">
        <f>IF(Apr!C204="","",E204+F204)</f>
        <v/>
      </c>
      <c r="H204" s="116"/>
      <c r="I204" s="118" t="str">
        <f>IF(Apr!C204="","",G204-H204)</f>
        <v/>
      </c>
    </row>
    <row r="205" spans="1:9" s="4" customFormat="1" ht="16.5" customHeight="1" x14ac:dyDescent="0.2">
      <c r="A205" s="24" t="str">
        <f>IF(Apr!A205="","",Apr!A205)</f>
        <v/>
      </c>
      <c r="B205" s="31" t="str">
        <f>IF(Apr!B205="","",Apr!B205)</f>
        <v/>
      </c>
      <c r="C205" s="31" t="str">
        <f>IF(Apr!C205="","",Apr!C205)</f>
        <v/>
      </c>
      <c r="D205" s="32" t="str">
        <f>IF(Apr!D205="","",Apr!D205)</f>
        <v/>
      </c>
      <c r="E205" s="32" t="str">
        <f>IF(Apr!C205="","",Feb!I205)</f>
        <v/>
      </c>
      <c r="F205" s="32"/>
      <c r="G205" s="33" t="str">
        <f>IF(Apr!C205="","",E205+F205)</f>
        <v/>
      </c>
      <c r="H205" s="32"/>
      <c r="I205" s="35" t="str">
        <f>IF(Apr!C205="","",G205-H205)</f>
        <v/>
      </c>
    </row>
    <row r="206" spans="1:9" s="4" customFormat="1" ht="16.5" customHeight="1" thickBot="1" x14ac:dyDescent="0.25">
      <c r="A206" s="39" t="str">
        <f>IF(Apr!A206="","",Apr!A206)</f>
        <v/>
      </c>
      <c r="B206" s="39" t="str">
        <f>IF(Apr!B206="","",Apr!B206)</f>
        <v/>
      </c>
      <c r="C206" s="39" t="str">
        <f>IF(Apr!C206="","",Apr!C206)</f>
        <v/>
      </c>
      <c r="D206" s="39" t="str">
        <f>IF(Apr!D206="","",Apr!D206)</f>
        <v/>
      </c>
      <c r="E206" s="44" t="str">
        <f>IF(Apr!C206="","",Feb!I206)</f>
        <v/>
      </c>
      <c r="F206" s="42"/>
      <c r="G206" s="41" t="str">
        <f>IF(Apr!C206="","",E206+F206)</f>
        <v/>
      </c>
      <c r="H206" s="42"/>
      <c r="I206" s="41" t="str">
        <f>IF(Apr!C206="","",G206-H206)</f>
        <v/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hidden="1" x14ac:dyDescent="0.2"/>
    <row r="219" spans="1:9" ht="12.75" hidden="1" x14ac:dyDescent="0.2"/>
    <row r="220" spans="1:9" ht="12.75" hidden="1" x14ac:dyDescent="0.2"/>
    <row r="221" spans="1:9" ht="12.75" hidden="1" x14ac:dyDescent="0.2"/>
    <row r="222" spans="1:9" ht="12.75" hidden="1" x14ac:dyDescent="0.2"/>
    <row r="223" spans="1:9" ht="12.75" hidden="1" x14ac:dyDescent="0.2"/>
    <row r="224" spans="1:9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44" priority="112" operator="lessThan">
      <formula>0</formula>
    </cfRule>
  </conditionalFormatting>
  <conditionalFormatting sqref="I6:I13 I15:I23 I25:I33 I35:I43 I45:I53 I55:I73 I75:I83 I85:I93 I95:I103 I105:I113 I115:I123 I125:I133 I135:I143 I145:I153 I155:I163 I165:I173 I175:I183 I185:I190">
    <cfRule type="cellIs" dxfId="43" priority="111" operator="lessThan">
      <formula>0</formula>
    </cfRule>
  </conditionalFormatting>
  <conditionalFormatting sqref="I206">
    <cfRule type="cellIs" dxfId="42" priority="109" operator="lessThan">
      <formula>0</formula>
    </cfRule>
  </conditionalFormatting>
  <conditionalFormatting sqref="I191:I193 I195:I203 I205">
    <cfRule type="cellIs" dxfId="38" priority="39" operator="lessThan">
      <formula>0</formula>
    </cfRule>
  </conditionalFormatting>
  <conditionalFormatting sqref="I14">
    <cfRule type="cellIs" dxfId="37" priority="38" operator="lessThan">
      <formula>0</formula>
    </cfRule>
  </conditionalFormatting>
  <conditionalFormatting sqref="I24">
    <cfRule type="cellIs" dxfId="35" priority="36" operator="lessThan">
      <formula>0</formula>
    </cfRule>
  </conditionalFormatting>
  <conditionalFormatting sqref="I34">
    <cfRule type="cellIs" dxfId="33" priority="34" operator="lessThan">
      <formula>0</formula>
    </cfRule>
  </conditionalFormatting>
  <conditionalFormatting sqref="I44">
    <cfRule type="cellIs" dxfId="31" priority="32" operator="lessThan">
      <formula>0</formula>
    </cfRule>
  </conditionalFormatting>
  <conditionalFormatting sqref="I54">
    <cfRule type="cellIs" dxfId="29" priority="30" operator="lessThan">
      <formula>0</formula>
    </cfRule>
  </conditionalFormatting>
  <conditionalFormatting sqref="I74">
    <cfRule type="cellIs" dxfId="27" priority="28" operator="lessThan">
      <formula>0</formula>
    </cfRule>
  </conditionalFormatting>
  <conditionalFormatting sqref="I84">
    <cfRule type="cellIs" dxfId="25" priority="26" operator="lessThan">
      <formula>0</formula>
    </cfRule>
  </conditionalFormatting>
  <conditionalFormatting sqref="I94">
    <cfRule type="cellIs" dxfId="23" priority="24" operator="lessThan">
      <formula>0</formula>
    </cfRule>
  </conditionalFormatting>
  <conditionalFormatting sqref="I104">
    <cfRule type="cellIs" dxfId="21" priority="22" operator="lessThan">
      <formula>0</formula>
    </cfRule>
  </conditionalFormatting>
  <conditionalFormatting sqref="I114">
    <cfRule type="cellIs" dxfId="19" priority="20" operator="lessThan">
      <formula>0</formula>
    </cfRule>
  </conditionalFormatting>
  <conditionalFormatting sqref="I124">
    <cfRule type="cellIs" dxfId="17" priority="18" operator="lessThan">
      <formula>0</formula>
    </cfRule>
  </conditionalFormatting>
  <conditionalFormatting sqref="I134">
    <cfRule type="cellIs" dxfId="15" priority="16" operator="lessThan">
      <formula>0</formula>
    </cfRule>
  </conditionalFormatting>
  <conditionalFormatting sqref="I144">
    <cfRule type="cellIs" dxfId="13" priority="14" operator="lessThan">
      <formula>0</formula>
    </cfRule>
  </conditionalFormatting>
  <conditionalFormatting sqref="I154">
    <cfRule type="cellIs" dxfId="11" priority="12" operator="lessThan">
      <formula>0</formula>
    </cfRule>
  </conditionalFormatting>
  <conditionalFormatting sqref="I164">
    <cfRule type="cellIs" dxfId="9" priority="10" operator="lessThan">
      <formula>0</formula>
    </cfRule>
  </conditionalFormatting>
  <conditionalFormatting sqref="I174">
    <cfRule type="cellIs" dxfId="7" priority="8" operator="lessThan">
      <formula>0</formula>
    </cfRule>
  </conditionalFormatting>
  <conditionalFormatting sqref="I184">
    <cfRule type="cellIs" dxfId="5" priority="6" operator="lessThan">
      <formula>0</formula>
    </cfRule>
  </conditionalFormatting>
  <conditionalFormatting sqref="I194">
    <cfRule type="cellIs" dxfId="3" priority="4" operator="lessThan">
      <formula>0</formula>
    </cfRule>
  </conditionalFormatting>
  <conditionalFormatting sqref="I204">
    <cfRule type="cellIs" dxfId="1" priority="2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ignoredErrors>
    <ignoredError sqref="D192:D205 D191 E191:E20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workbookViewId="0">
      <selection activeCell="F5" sqref="F5"/>
    </sheetView>
  </sheetViews>
  <sheetFormatPr defaultColWidth="0" defaultRowHeight="12.75" zeroHeight="1" x14ac:dyDescent="0.2"/>
  <cols>
    <col min="1" max="1" width="4.710937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">
        <v>342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G2" s="4"/>
      <c r="H2" s="47" t="s">
        <v>474</v>
      </c>
      <c r="I2" s="48">
        <f>Home!L16</f>
        <v>42095</v>
      </c>
    </row>
    <row r="3" spans="1:9" ht="11.25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113" t="s">
        <v>332</v>
      </c>
      <c r="B4" s="113" t="s">
        <v>2</v>
      </c>
      <c r="C4" s="113" t="s">
        <v>3</v>
      </c>
      <c r="D4" s="113" t="s">
        <v>338</v>
      </c>
      <c r="E4" s="113" t="s">
        <v>4</v>
      </c>
      <c r="F4" s="113" t="s">
        <v>5</v>
      </c>
      <c r="G4" s="113" t="s">
        <v>6</v>
      </c>
      <c r="H4" s="113" t="s">
        <v>7</v>
      </c>
      <c r="I4" s="113" t="s">
        <v>8</v>
      </c>
    </row>
    <row r="5" spans="1:9" s="4" customFormat="1" ht="16.5" customHeight="1" thickTop="1" x14ac:dyDescent="0.2">
      <c r="A5" s="18">
        <v>1</v>
      </c>
      <c r="B5" s="19" t="s">
        <v>9</v>
      </c>
      <c r="C5" s="19" t="s">
        <v>277</v>
      </c>
      <c r="D5" s="19" t="s">
        <v>156</v>
      </c>
      <c r="E5" s="20"/>
      <c r="F5" s="20"/>
      <c r="G5" s="21">
        <f>E5+F5</f>
        <v>0</v>
      </c>
      <c r="H5" s="20"/>
      <c r="I5" s="21">
        <f t="shared" ref="I5:I115" si="0">G5-H5</f>
        <v>0</v>
      </c>
    </row>
    <row r="6" spans="1:9" s="4" customFormat="1" ht="16.5" customHeight="1" x14ac:dyDescent="0.2">
      <c r="A6" s="22">
        <v>2</v>
      </c>
      <c r="B6" s="23" t="s">
        <v>101</v>
      </c>
      <c r="C6" s="24" t="s">
        <v>278</v>
      </c>
      <c r="D6" s="24" t="s">
        <v>157</v>
      </c>
      <c r="E6" s="25"/>
      <c r="F6" s="25"/>
      <c r="G6" s="26">
        <f t="shared" ref="G6:G115" si="1">E6+F6</f>
        <v>0</v>
      </c>
      <c r="H6" s="25"/>
      <c r="I6" s="26">
        <f t="shared" si="0"/>
        <v>0</v>
      </c>
    </row>
    <row r="7" spans="1:9" s="4" customFormat="1" ht="16.5" customHeight="1" x14ac:dyDescent="0.2">
      <c r="A7" s="27">
        <v>3</v>
      </c>
      <c r="B7" s="27" t="s">
        <v>102</v>
      </c>
      <c r="C7" s="27" t="s">
        <v>233</v>
      </c>
      <c r="D7" s="27" t="s">
        <v>158</v>
      </c>
      <c r="E7" s="25"/>
      <c r="F7" s="28"/>
      <c r="G7" s="2">
        <f>E7+F7</f>
        <v>0</v>
      </c>
      <c r="H7" s="28"/>
      <c r="I7" s="26">
        <f t="shared" si="0"/>
        <v>0</v>
      </c>
    </row>
    <row r="8" spans="1:9" s="4" customFormat="1" ht="16.5" customHeight="1" x14ac:dyDescent="0.2">
      <c r="A8" s="22">
        <v>4</v>
      </c>
      <c r="B8" s="24" t="s">
        <v>10</v>
      </c>
      <c r="C8" s="24" t="s">
        <v>279</v>
      </c>
      <c r="D8" s="24" t="s">
        <v>158</v>
      </c>
      <c r="E8" s="25"/>
      <c r="F8" s="29"/>
      <c r="G8" s="30">
        <f t="shared" si="1"/>
        <v>0</v>
      </c>
      <c r="H8" s="29"/>
      <c r="I8" s="26">
        <f t="shared" si="0"/>
        <v>0</v>
      </c>
    </row>
    <row r="9" spans="1:9" s="4" customFormat="1" ht="16.5" customHeight="1" x14ac:dyDescent="0.2">
      <c r="A9" s="27">
        <v>5</v>
      </c>
      <c r="B9" s="31" t="s">
        <v>103</v>
      </c>
      <c r="C9" s="31" t="s">
        <v>280</v>
      </c>
      <c r="D9" s="31" t="s">
        <v>158</v>
      </c>
      <c r="E9" s="25"/>
      <c r="F9" s="32"/>
      <c r="G9" s="33">
        <f t="shared" si="1"/>
        <v>0</v>
      </c>
      <c r="H9" s="28"/>
      <c r="I9" s="26">
        <f t="shared" si="0"/>
        <v>0</v>
      </c>
    </row>
    <row r="10" spans="1:9" s="4" customFormat="1" ht="16.5" customHeight="1" x14ac:dyDescent="0.2">
      <c r="A10" s="22">
        <v>6</v>
      </c>
      <c r="B10" s="34" t="s">
        <v>11</v>
      </c>
      <c r="C10" s="31" t="s">
        <v>281</v>
      </c>
      <c r="D10" s="31" t="s">
        <v>157</v>
      </c>
      <c r="E10" s="25"/>
      <c r="F10" s="125"/>
      <c r="G10" s="35">
        <f t="shared" si="1"/>
        <v>0</v>
      </c>
      <c r="H10" s="29"/>
      <c r="I10" s="26">
        <f t="shared" si="0"/>
        <v>0</v>
      </c>
    </row>
    <row r="11" spans="1:9" s="4" customFormat="1" ht="16.5" customHeight="1" x14ac:dyDescent="0.2">
      <c r="A11" s="27">
        <v>7</v>
      </c>
      <c r="B11" s="23" t="s">
        <v>104</v>
      </c>
      <c r="C11" s="24" t="s">
        <v>282</v>
      </c>
      <c r="D11" s="24" t="s">
        <v>157</v>
      </c>
      <c r="E11" s="25"/>
      <c r="F11" s="25"/>
      <c r="G11" s="26">
        <f t="shared" si="1"/>
        <v>0</v>
      </c>
      <c r="H11" s="28"/>
      <c r="I11" s="26">
        <f t="shared" si="0"/>
        <v>0</v>
      </c>
    </row>
    <row r="12" spans="1:9" s="4" customFormat="1" ht="16.5" customHeight="1" x14ac:dyDescent="0.2">
      <c r="A12" s="22">
        <v>8</v>
      </c>
      <c r="B12" s="36" t="s">
        <v>12</v>
      </c>
      <c r="C12" s="36" t="s">
        <v>283</v>
      </c>
      <c r="D12" s="36" t="s">
        <v>159</v>
      </c>
      <c r="E12" s="25"/>
      <c r="F12" s="37"/>
      <c r="G12" s="38">
        <f t="shared" si="1"/>
        <v>0</v>
      </c>
      <c r="H12" s="29"/>
      <c r="I12" s="26">
        <f t="shared" si="0"/>
        <v>0</v>
      </c>
    </row>
    <row r="13" spans="1:9" s="4" customFormat="1" ht="16.5" customHeight="1" x14ac:dyDescent="0.2">
      <c r="A13" s="27">
        <v>9</v>
      </c>
      <c r="B13" s="24" t="s">
        <v>13</v>
      </c>
      <c r="C13" s="24" t="s">
        <v>284</v>
      </c>
      <c r="D13" s="24" t="s">
        <v>157</v>
      </c>
      <c r="E13" s="25"/>
      <c r="F13" s="29"/>
      <c r="G13" s="30">
        <f t="shared" si="1"/>
        <v>0</v>
      </c>
      <c r="H13" s="28"/>
      <c r="I13" s="26">
        <f t="shared" si="0"/>
        <v>0</v>
      </c>
    </row>
    <row r="14" spans="1:9" s="4" customFormat="1" ht="16.5" customHeight="1" x14ac:dyDescent="0.2">
      <c r="A14" s="114">
        <v>10</v>
      </c>
      <c r="B14" s="119" t="s">
        <v>14</v>
      </c>
      <c r="C14" s="119" t="s">
        <v>285</v>
      </c>
      <c r="D14" s="119" t="s">
        <v>159</v>
      </c>
      <c r="E14" s="122"/>
      <c r="F14" s="122"/>
      <c r="G14" s="114">
        <f t="shared" si="1"/>
        <v>0</v>
      </c>
      <c r="H14" s="122"/>
      <c r="I14" s="114">
        <f>G14-H14</f>
        <v>0</v>
      </c>
    </row>
    <row r="15" spans="1:9" s="4" customFormat="1" ht="16.5" customHeight="1" x14ac:dyDescent="0.2">
      <c r="A15" s="27">
        <v>11</v>
      </c>
      <c r="B15" s="24" t="s">
        <v>15</v>
      </c>
      <c r="C15" s="24" t="s">
        <v>286</v>
      </c>
      <c r="D15" s="24" t="s">
        <v>160</v>
      </c>
      <c r="E15" s="29"/>
      <c r="F15" s="29"/>
      <c r="G15" s="30">
        <f t="shared" si="1"/>
        <v>0</v>
      </c>
      <c r="H15" s="29"/>
      <c r="I15" s="26">
        <f t="shared" si="0"/>
        <v>0</v>
      </c>
    </row>
    <row r="16" spans="1:9" s="4" customFormat="1" ht="16.5" customHeight="1" x14ac:dyDescent="0.2">
      <c r="A16" s="22">
        <v>12</v>
      </c>
      <c r="B16" s="31" t="s">
        <v>16</v>
      </c>
      <c r="C16" s="31" t="s">
        <v>287</v>
      </c>
      <c r="D16" s="31" t="s">
        <v>160</v>
      </c>
      <c r="E16" s="29"/>
      <c r="F16" s="32"/>
      <c r="G16" s="33">
        <f t="shared" si="1"/>
        <v>0</v>
      </c>
      <c r="H16" s="32"/>
      <c r="I16" s="26">
        <f t="shared" si="0"/>
        <v>0</v>
      </c>
    </row>
    <row r="17" spans="1:9" s="4" customFormat="1" ht="16.5" customHeight="1" x14ac:dyDescent="0.2">
      <c r="A17" s="27">
        <v>13</v>
      </c>
      <c r="B17" s="34" t="s">
        <v>105</v>
      </c>
      <c r="C17" s="31" t="s">
        <v>288</v>
      </c>
      <c r="D17" s="31" t="s">
        <v>161</v>
      </c>
      <c r="E17" s="29"/>
      <c r="F17" s="125"/>
      <c r="G17" s="35">
        <f t="shared" si="1"/>
        <v>0</v>
      </c>
      <c r="H17" s="125"/>
      <c r="I17" s="26">
        <f t="shared" si="0"/>
        <v>0</v>
      </c>
    </row>
    <row r="18" spans="1:9" s="4" customFormat="1" ht="16.5" customHeight="1" x14ac:dyDescent="0.2">
      <c r="A18" s="22">
        <v>14</v>
      </c>
      <c r="B18" s="23" t="s">
        <v>17</v>
      </c>
      <c r="C18" s="24" t="s">
        <v>329</v>
      </c>
      <c r="D18" s="24" t="s">
        <v>157</v>
      </c>
      <c r="E18" s="29"/>
      <c r="F18" s="25"/>
      <c r="G18" s="26">
        <f t="shared" si="1"/>
        <v>0</v>
      </c>
      <c r="H18" s="25"/>
      <c r="I18" s="26">
        <f t="shared" si="0"/>
        <v>0</v>
      </c>
    </row>
    <row r="19" spans="1:9" s="4" customFormat="1" ht="16.5" customHeight="1" x14ac:dyDescent="0.2">
      <c r="A19" s="27">
        <v>15</v>
      </c>
      <c r="B19" s="36" t="s">
        <v>18</v>
      </c>
      <c r="C19" s="36" t="s">
        <v>289</v>
      </c>
      <c r="D19" s="36" t="s">
        <v>158</v>
      </c>
      <c r="E19" s="29"/>
      <c r="F19" s="37"/>
      <c r="G19" s="38">
        <f t="shared" si="1"/>
        <v>0</v>
      </c>
      <c r="H19" s="37"/>
      <c r="I19" s="26">
        <f t="shared" si="0"/>
        <v>0</v>
      </c>
    </row>
    <row r="20" spans="1:9" s="4" customFormat="1" ht="16.5" customHeight="1" x14ac:dyDescent="0.2">
      <c r="A20" s="22">
        <v>16</v>
      </c>
      <c r="B20" s="36" t="s">
        <v>19</v>
      </c>
      <c r="C20" s="36" t="s">
        <v>290</v>
      </c>
      <c r="D20" s="36" t="s">
        <v>160</v>
      </c>
      <c r="E20" s="29"/>
      <c r="F20" s="37"/>
      <c r="G20" s="38">
        <f t="shared" si="1"/>
        <v>0</v>
      </c>
      <c r="H20" s="37"/>
      <c r="I20" s="26">
        <f t="shared" si="0"/>
        <v>0</v>
      </c>
    </row>
    <row r="21" spans="1:9" s="4" customFormat="1" ht="16.5" customHeight="1" x14ac:dyDescent="0.2">
      <c r="A21" s="27">
        <v>17</v>
      </c>
      <c r="B21" s="24" t="s">
        <v>20</v>
      </c>
      <c r="C21" s="24" t="s">
        <v>314</v>
      </c>
      <c r="D21" s="24" t="s">
        <v>160</v>
      </c>
      <c r="E21" s="29"/>
      <c r="F21" s="29"/>
      <c r="G21" s="30">
        <f t="shared" si="1"/>
        <v>0</v>
      </c>
      <c r="H21" s="29"/>
      <c r="I21" s="26">
        <f t="shared" si="0"/>
        <v>0</v>
      </c>
    </row>
    <row r="22" spans="1:9" s="4" customFormat="1" ht="16.5" customHeight="1" x14ac:dyDescent="0.2">
      <c r="A22" s="22">
        <v>18</v>
      </c>
      <c r="B22" s="24" t="s">
        <v>21</v>
      </c>
      <c r="C22" s="24" t="s">
        <v>315</v>
      </c>
      <c r="D22" s="24" t="s">
        <v>160</v>
      </c>
      <c r="E22" s="29"/>
      <c r="F22" s="29"/>
      <c r="G22" s="30">
        <f t="shared" si="1"/>
        <v>0</v>
      </c>
      <c r="H22" s="29"/>
      <c r="I22" s="26">
        <f t="shared" si="0"/>
        <v>0</v>
      </c>
    </row>
    <row r="23" spans="1:9" s="4" customFormat="1" ht="16.5" customHeight="1" x14ac:dyDescent="0.2">
      <c r="A23" s="27">
        <v>19</v>
      </c>
      <c r="B23" s="24" t="s">
        <v>22</v>
      </c>
      <c r="C23" s="24" t="s">
        <v>234</v>
      </c>
      <c r="D23" s="24" t="s">
        <v>159</v>
      </c>
      <c r="E23" s="29"/>
      <c r="F23" s="29"/>
      <c r="G23" s="30">
        <f t="shared" si="1"/>
        <v>0</v>
      </c>
      <c r="H23" s="29"/>
      <c r="I23" s="26">
        <f t="shared" si="0"/>
        <v>0</v>
      </c>
    </row>
    <row r="24" spans="1:9" s="4" customFormat="1" ht="16.5" customHeight="1" x14ac:dyDescent="0.2">
      <c r="A24" s="114">
        <v>20</v>
      </c>
      <c r="B24" s="115" t="s">
        <v>106</v>
      </c>
      <c r="C24" s="115" t="s">
        <v>107</v>
      </c>
      <c r="D24" s="115" t="s">
        <v>162</v>
      </c>
      <c r="E24" s="116"/>
      <c r="F24" s="116"/>
      <c r="G24" s="117">
        <f t="shared" si="1"/>
        <v>0</v>
      </c>
      <c r="H24" s="116"/>
      <c r="I24" s="117">
        <f>G24-H24</f>
        <v>0</v>
      </c>
    </row>
    <row r="25" spans="1:9" s="4" customFormat="1" ht="16.5" customHeight="1" x14ac:dyDescent="0.2">
      <c r="A25" s="27">
        <v>21</v>
      </c>
      <c r="B25" s="24" t="s">
        <v>23</v>
      </c>
      <c r="C25" s="24" t="s">
        <v>316</v>
      </c>
      <c r="D25" s="24" t="s">
        <v>163</v>
      </c>
      <c r="E25" s="29"/>
      <c r="F25" s="29"/>
      <c r="G25" s="30">
        <f t="shared" si="1"/>
        <v>0</v>
      </c>
      <c r="H25" s="29"/>
      <c r="I25" s="26">
        <f t="shared" si="0"/>
        <v>0</v>
      </c>
    </row>
    <row r="26" spans="1:9" s="4" customFormat="1" ht="16.5" customHeight="1" x14ac:dyDescent="0.2">
      <c r="A26" s="22">
        <v>22</v>
      </c>
      <c r="B26" s="24" t="s">
        <v>24</v>
      </c>
      <c r="C26" s="24" t="s">
        <v>235</v>
      </c>
      <c r="D26" s="24" t="s">
        <v>164</v>
      </c>
      <c r="E26" s="29"/>
      <c r="F26" s="29"/>
      <c r="G26" s="30">
        <f t="shared" si="1"/>
        <v>0</v>
      </c>
      <c r="H26" s="29"/>
      <c r="I26" s="26">
        <f t="shared" si="0"/>
        <v>0</v>
      </c>
    </row>
    <row r="27" spans="1:9" s="4" customFormat="1" ht="16.5" customHeight="1" x14ac:dyDescent="0.2">
      <c r="A27" s="27">
        <v>23</v>
      </c>
      <c r="B27" s="24" t="s">
        <v>108</v>
      </c>
      <c r="C27" s="24" t="s">
        <v>109</v>
      </c>
      <c r="D27" s="24" t="s">
        <v>165</v>
      </c>
      <c r="E27" s="29"/>
      <c r="F27" s="29"/>
      <c r="G27" s="30">
        <f t="shared" si="1"/>
        <v>0</v>
      </c>
      <c r="H27" s="29"/>
      <c r="I27" s="26">
        <f t="shared" si="0"/>
        <v>0</v>
      </c>
    </row>
    <row r="28" spans="1:9" s="4" customFormat="1" ht="16.5" customHeight="1" x14ac:dyDescent="0.2">
      <c r="A28" s="22">
        <v>24</v>
      </c>
      <c r="B28" s="24" t="s">
        <v>25</v>
      </c>
      <c r="C28" s="24" t="s">
        <v>236</v>
      </c>
      <c r="D28" s="24" t="s">
        <v>166</v>
      </c>
      <c r="E28" s="29"/>
      <c r="F28" s="29"/>
      <c r="G28" s="30">
        <f t="shared" si="1"/>
        <v>0</v>
      </c>
      <c r="H28" s="29"/>
      <c r="I28" s="26">
        <f t="shared" si="0"/>
        <v>0</v>
      </c>
    </row>
    <row r="29" spans="1:9" s="4" customFormat="1" ht="16.5" customHeight="1" x14ac:dyDescent="0.2">
      <c r="A29" s="27">
        <v>25</v>
      </c>
      <c r="B29" s="24" t="s">
        <v>110</v>
      </c>
      <c r="C29" s="24" t="s">
        <v>111</v>
      </c>
      <c r="D29" s="24" t="s">
        <v>167</v>
      </c>
      <c r="E29" s="29"/>
      <c r="F29" s="29"/>
      <c r="G29" s="30">
        <f t="shared" si="1"/>
        <v>0</v>
      </c>
      <c r="H29" s="29"/>
      <c r="I29" s="26">
        <f t="shared" si="0"/>
        <v>0</v>
      </c>
    </row>
    <row r="30" spans="1:9" s="4" customFormat="1" ht="16.5" customHeight="1" x14ac:dyDescent="0.2">
      <c r="A30" s="22">
        <v>26</v>
      </c>
      <c r="B30" s="24" t="s">
        <v>112</v>
      </c>
      <c r="C30" s="24" t="s">
        <v>113</v>
      </c>
      <c r="D30" s="24" t="s">
        <v>168</v>
      </c>
      <c r="E30" s="29"/>
      <c r="F30" s="29"/>
      <c r="G30" s="30">
        <f t="shared" si="1"/>
        <v>0</v>
      </c>
      <c r="H30" s="29"/>
      <c r="I30" s="26">
        <f t="shared" si="0"/>
        <v>0</v>
      </c>
    </row>
    <row r="31" spans="1:9" s="4" customFormat="1" ht="16.5" customHeight="1" x14ac:dyDescent="0.2">
      <c r="A31" s="27">
        <v>27</v>
      </c>
      <c r="B31" s="24" t="s">
        <v>26</v>
      </c>
      <c r="C31" s="24" t="s">
        <v>237</v>
      </c>
      <c r="D31" s="24" t="s">
        <v>169</v>
      </c>
      <c r="E31" s="29"/>
      <c r="F31" s="29"/>
      <c r="G31" s="30">
        <f t="shared" si="1"/>
        <v>0</v>
      </c>
      <c r="H31" s="29"/>
      <c r="I31" s="26">
        <f t="shared" si="0"/>
        <v>0</v>
      </c>
    </row>
    <row r="32" spans="1:9" s="4" customFormat="1" ht="16.5" customHeight="1" x14ac:dyDescent="0.2">
      <c r="A32" s="22">
        <v>28</v>
      </c>
      <c r="B32" s="24" t="s">
        <v>27</v>
      </c>
      <c r="C32" s="24" t="s">
        <v>238</v>
      </c>
      <c r="D32" s="24" t="s">
        <v>170</v>
      </c>
      <c r="E32" s="29"/>
      <c r="F32" s="29"/>
      <c r="G32" s="30">
        <f t="shared" si="1"/>
        <v>0</v>
      </c>
      <c r="H32" s="29"/>
      <c r="I32" s="26">
        <f t="shared" si="0"/>
        <v>0</v>
      </c>
    </row>
    <row r="33" spans="1:9" s="4" customFormat="1" ht="16.5" customHeight="1" x14ac:dyDescent="0.2">
      <c r="A33" s="27">
        <v>29</v>
      </c>
      <c r="B33" s="24" t="s">
        <v>28</v>
      </c>
      <c r="C33" s="24" t="s">
        <v>291</v>
      </c>
      <c r="D33" s="24" t="s">
        <v>171</v>
      </c>
      <c r="E33" s="29"/>
      <c r="F33" s="29"/>
      <c r="G33" s="30">
        <f t="shared" si="1"/>
        <v>0</v>
      </c>
      <c r="H33" s="29"/>
      <c r="I33" s="26">
        <f t="shared" si="0"/>
        <v>0</v>
      </c>
    </row>
    <row r="34" spans="1:9" s="4" customFormat="1" ht="16.5" customHeight="1" x14ac:dyDescent="0.2">
      <c r="A34" s="114">
        <v>30</v>
      </c>
      <c r="B34" s="115" t="s">
        <v>29</v>
      </c>
      <c r="C34" s="115" t="s">
        <v>317</v>
      </c>
      <c r="D34" s="115" t="s">
        <v>172</v>
      </c>
      <c r="E34" s="116"/>
      <c r="F34" s="116"/>
      <c r="G34" s="117">
        <f t="shared" si="1"/>
        <v>0</v>
      </c>
      <c r="H34" s="116"/>
      <c r="I34" s="117">
        <f t="shared" si="0"/>
        <v>0</v>
      </c>
    </row>
    <row r="35" spans="1:9" s="4" customFormat="1" ht="16.5" customHeight="1" x14ac:dyDescent="0.2">
      <c r="A35" s="27">
        <v>31</v>
      </c>
      <c r="B35" s="24" t="s">
        <v>30</v>
      </c>
      <c r="C35" s="24" t="s">
        <v>31</v>
      </c>
      <c r="D35" s="24" t="s">
        <v>167</v>
      </c>
      <c r="E35" s="29"/>
      <c r="F35" s="29"/>
      <c r="G35" s="30">
        <f t="shared" si="1"/>
        <v>0</v>
      </c>
      <c r="H35" s="29"/>
      <c r="I35" s="26">
        <f t="shared" si="0"/>
        <v>0</v>
      </c>
    </row>
    <row r="36" spans="1:9" s="4" customFormat="1" ht="16.5" customHeight="1" x14ac:dyDescent="0.2">
      <c r="A36" s="22">
        <v>32</v>
      </c>
      <c r="B36" s="24" t="s">
        <v>32</v>
      </c>
      <c r="C36" s="24" t="s">
        <v>331</v>
      </c>
      <c r="D36" s="24" t="s">
        <v>159</v>
      </c>
      <c r="E36" s="29"/>
      <c r="F36" s="29"/>
      <c r="G36" s="30">
        <f t="shared" si="1"/>
        <v>0</v>
      </c>
      <c r="H36" s="29"/>
      <c r="I36" s="26">
        <f t="shared" si="0"/>
        <v>0</v>
      </c>
    </row>
    <row r="37" spans="1:9" s="4" customFormat="1" ht="16.5" customHeight="1" x14ac:dyDescent="0.2">
      <c r="A37" s="27">
        <v>33</v>
      </c>
      <c r="B37" s="24" t="s">
        <v>33</v>
      </c>
      <c r="C37" s="24" t="s">
        <v>318</v>
      </c>
      <c r="D37" s="24" t="s">
        <v>159</v>
      </c>
      <c r="E37" s="29"/>
      <c r="F37" s="29"/>
      <c r="G37" s="30">
        <f t="shared" si="1"/>
        <v>0</v>
      </c>
      <c r="H37" s="29"/>
      <c r="I37" s="26">
        <f t="shared" si="0"/>
        <v>0</v>
      </c>
    </row>
    <row r="38" spans="1:9" s="4" customFormat="1" ht="16.5" customHeight="1" x14ac:dyDescent="0.2">
      <c r="A38" s="22">
        <v>34</v>
      </c>
      <c r="B38" s="24" t="s">
        <v>34</v>
      </c>
      <c r="C38" s="24" t="s">
        <v>292</v>
      </c>
      <c r="D38" s="24" t="s">
        <v>159</v>
      </c>
      <c r="E38" s="29"/>
      <c r="F38" s="29"/>
      <c r="G38" s="30">
        <f t="shared" si="1"/>
        <v>0</v>
      </c>
      <c r="H38" s="29"/>
      <c r="I38" s="26">
        <f t="shared" si="0"/>
        <v>0</v>
      </c>
    </row>
    <row r="39" spans="1:9" s="4" customFormat="1" ht="16.5" customHeight="1" x14ac:dyDescent="0.2">
      <c r="A39" s="27">
        <v>35</v>
      </c>
      <c r="B39" s="24" t="s">
        <v>35</v>
      </c>
      <c r="C39" s="24" t="s">
        <v>328</v>
      </c>
      <c r="D39" s="24" t="s">
        <v>159</v>
      </c>
      <c r="E39" s="29"/>
      <c r="F39" s="29"/>
      <c r="G39" s="30">
        <f t="shared" si="1"/>
        <v>0</v>
      </c>
      <c r="H39" s="29"/>
      <c r="I39" s="26">
        <f t="shared" si="0"/>
        <v>0</v>
      </c>
    </row>
    <row r="40" spans="1:9" s="4" customFormat="1" ht="16.5" customHeight="1" x14ac:dyDescent="0.2">
      <c r="A40" s="22">
        <v>36</v>
      </c>
      <c r="B40" s="24" t="s">
        <v>114</v>
      </c>
      <c r="C40" s="24" t="s">
        <v>239</v>
      </c>
      <c r="D40" s="24" t="s">
        <v>159</v>
      </c>
      <c r="E40" s="29"/>
      <c r="F40" s="29"/>
      <c r="G40" s="30">
        <f t="shared" si="1"/>
        <v>0</v>
      </c>
      <c r="H40" s="29"/>
      <c r="I40" s="26">
        <f t="shared" si="0"/>
        <v>0</v>
      </c>
    </row>
    <row r="41" spans="1:9" s="4" customFormat="1" ht="16.5" customHeight="1" x14ac:dyDescent="0.2">
      <c r="A41" s="27">
        <v>37</v>
      </c>
      <c r="B41" s="24" t="s">
        <v>36</v>
      </c>
      <c r="C41" s="24" t="s">
        <v>319</v>
      </c>
      <c r="D41" s="24" t="s">
        <v>157</v>
      </c>
      <c r="E41" s="29"/>
      <c r="F41" s="29"/>
      <c r="G41" s="30">
        <f t="shared" si="1"/>
        <v>0</v>
      </c>
      <c r="H41" s="29"/>
      <c r="I41" s="26">
        <f t="shared" si="0"/>
        <v>0</v>
      </c>
    </row>
    <row r="42" spans="1:9" s="4" customFormat="1" ht="16.5" customHeight="1" x14ac:dyDescent="0.2">
      <c r="A42" s="22">
        <v>38</v>
      </c>
      <c r="B42" s="24" t="s">
        <v>115</v>
      </c>
      <c r="C42" s="24" t="s">
        <v>240</v>
      </c>
      <c r="D42" s="24" t="s">
        <v>167</v>
      </c>
      <c r="E42" s="29"/>
      <c r="F42" s="29"/>
      <c r="G42" s="30">
        <f t="shared" si="1"/>
        <v>0</v>
      </c>
      <c r="H42" s="29"/>
      <c r="I42" s="26">
        <f t="shared" si="0"/>
        <v>0</v>
      </c>
    </row>
    <row r="43" spans="1:9" s="4" customFormat="1" ht="16.5" customHeight="1" x14ac:dyDescent="0.2">
      <c r="A43" s="27">
        <v>39</v>
      </c>
      <c r="B43" s="24" t="s">
        <v>116</v>
      </c>
      <c r="C43" s="24" t="s">
        <v>117</v>
      </c>
      <c r="D43" s="24" t="s">
        <v>173</v>
      </c>
      <c r="E43" s="29"/>
      <c r="F43" s="29"/>
      <c r="G43" s="30">
        <f t="shared" si="1"/>
        <v>0</v>
      </c>
      <c r="H43" s="29"/>
      <c r="I43" s="26">
        <f t="shared" si="0"/>
        <v>0</v>
      </c>
    </row>
    <row r="44" spans="1:9" s="4" customFormat="1" ht="16.5" customHeight="1" x14ac:dyDescent="0.2">
      <c r="A44" s="114">
        <v>40</v>
      </c>
      <c r="B44" s="115" t="s">
        <v>37</v>
      </c>
      <c r="C44" s="115" t="s">
        <v>320</v>
      </c>
      <c r="D44" s="115" t="s">
        <v>174</v>
      </c>
      <c r="E44" s="116"/>
      <c r="F44" s="116"/>
      <c r="G44" s="117">
        <f t="shared" si="1"/>
        <v>0</v>
      </c>
      <c r="H44" s="116"/>
      <c r="I44" s="117">
        <f t="shared" si="0"/>
        <v>0</v>
      </c>
    </row>
    <row r="45" spans="1:9" s="4" customFormat="1" ht="16.5" customHeight="1" x14ac:dyDescent="0.2">
      <c r="A45" s="27">
        <v>41</v>
      </c>
      <c r="B45" s="24" t="s">
        <v>38</v>
      </c>
      <c r="C45" s="24" t="s">
        <v>39</v>
      </c>
      <c r="D45" s="24" t="s">
        <v>175</v>
      </c>
      <c r="E45" s="29"/>
      <c r="F45" s="29"/>
      <c r="G45" s="30">
        <f t="shared" si="1"/>
        <v>0</v>
      </c>
      <c r="H45" s="29"/>
      <c r="I45" s="26">
        <f t="shared" si="0"/>
        <v>0</v>
      </c>
    </row>
    <row r="46" spans="1:9" s="4" customFormat="1" ht="16.5" customHeight="1" x14ac:dyDescent="0.2">
      <c r="A46" s="22">
        <v>42</v>
      </c>
      <c r="B46" s="24" t="s">
        <v>216</v>
      </c>
      <c r="C46" s="24" t="s">
        <v>241</v>
      </c>
      <c r="D46" s="24" t="s">
        <v>175</v>
      </c>
      <c r="E46" s="29"/>
      <c r="F46" s="29"/>
      <c r="G46" s="30">
        <f t="shared" si="1"/>
        <v>0</v>
      </c>
      <c r="H46" s="29"/>
      <c r="I46" s="26">
        <f t="shared" si="0"/>
        <v>0</v>
      </c>
    </row>
    <row r="47" spans="1:9" s="4" customFormat="1" ht="16.5" customHeight="1" x14ac:dyDescent="0.2">
      <c r="A47" s="27">
        <v>43</v>
      </c>
      <c r="B47" s="24" t="s">
        <v>40</v>
      </c>
      <c r="C47" s="24" t="s">
        <v>41</v>
      </c>
      <c r="D47" s="24" t="s">
        <v>176</v>
      </c>
      <c r="E47" s="29"/>
      <c r="F47" s="29"/>
      <c r="G47" s="30">
        <f t="shared" si="1"/>
        <v>0</v>
      </c>
      <c r="H47" s="29"/>
      <c r="I47" s="26">
        <f t="shared" si="0"/>
        <v>0</v>
      </c>
    </row>
    <row r="48" spans="1:9" s="4" customFormat="1" ht="16.5" customHeight="1" x14ac:dyDescent="0.2">
      <c r="A48" s="22">
        <v>44</v>
      </c>
      <c r="B48" s="24" t="s">
        <v>42</v>
      </c>
      <c r="C48" s="24" t="s">
        <v>242</v>
      </c>
      <c r="D48" s="24" t="s">
        <v>175</v>
      </c>
      <c r="E48" s="29"/>
      <c r="F48" s="29"/>
      <c r="G48" s="30">
        <f t="shared" si="1"/>
        <v>0</v>
      </c>
      <c r="H48" s="29"/>
      <c r="I48" s="26">
        <f t="shared" si="0"/>
        <v>0</v>
      </c>
    </row>
    <row r="49" spans="1:9" s="4" customFormat="1" ht="16.5" customHeight="1" x14ac:dyDescent="0.2">
      <c r="A49" s="27">
        <v>45</v>
      </c>
      <c r="B49" s="24" t="s">
        <v>43</v>
      </c>
      <c r="C49" s="24" t="s">
        <v>243</v>
      </c>
      <c r="D49" s="24" t="s">
        <v>177</v>
      </c>
      <c r="E49" s="29"/>
      <c r="F49" s="29"/>
      <c r="G49" s="30">
        <f t="shared" si="1"/>
        <v>0</v>
      </c>
      <c r="H49" s="29"/>
      <c r="I49" s="26">
        <f t="shared" si="0"/>
        <v>0</v>
      </c>
    </row>
    <row r="50" spans="1:9" s="4" customFormat="1" ht="16.5" customHeight="1" x14ac:dyDescent="0.2">
      <c r="A50" s="22">
        <v>46</v>
      </c>
      <c r="B50" s="24" t="s">
        <v>44</v>
      </c>
      <c r="C50" s="24" t="s">
        <v>244</v>
      </c>
      <c r="D50" s="24" t="s">
        <v>178</v>
      </c>
      <c r="E50" s="29"/>
      <c r="F50" s="29"/>
      <c r="G50" s="30">
        <f t="shared" si="1"/>
        <v>0</v>
      </c>
      <c r="H50" s="29"/>
      <c r="I50" s="26">
        <f t="shared" si="0"/>
        <v>0</v>
      </c>
    </row>
    <row r="51" spans="1:9" s="4" customFormat="1" ht="16.5" customHeight="1" x14ac:dyDescent="0.2">
      <c r="A51" s="27">
        <v>47</v>
      </c>
      <c r="B51" s="24" t="s">
        <v>45</v>
      </c>
      <c r="C51" s="24" t="s">
        <v>245</v>
      </c>
      <c r="D51" s="24" t="s">
        <v>178</v>
      </c>
      <c r="E51" s="29"/>
      <c r="F51" s="29"/>
      <c r="G51" s="30">
        <f t="shared" si="1"/>
        <v>0</v>
      </c>
      <c r="H51" s="29"/>
      <c r="I51" s="26">
        <f t="shared" si="0"/>
        <v>0</v>
      </c>
    </row>
    <row r="52" spans="1:9" s="4" customFormat="1" ht="16.5" customHeight="1" x14ac:dyDescent="0.2">
      <c r="A52" s="22">
        <v>48</v>
      </c>
      <c r="B52" s="24" t="s">
        <v>46</v>
      </c>
      <c r="C52" s="24" t="s">
        <v>47</v>
      </c>
      <c r="D52" s="24" t="s">
        <v>179</v>
      </c>
      <c r="E52" s="29"/>
      <c r="F52" s="29"/>
      <c r="G52" s="30">
        <f t="shared" si="1"/>
        <v>0</v>
      </c>
      <c r="H52" s="29"/>
      <c r="I52" s="26">
        <f t="shared" si="0"/>
        <v>0</v>
      </c>
    </row>
    <row r="53" spans="1:9" s="4" customFormat="1" ht="16.5" customHeight="1" x14ac:dyDescent="0.2">
      <c r="A53" s="27">
        <v>49</v>
      </c>
      <c r="B53" s="24" t="s">
        <v>48</v>
      </c>
      <c r="C53" s="24" t="s">
        <v>246</v>
      </c>
      <c r="D53" s="24" t="s">
        <v>180</v>
      </c>
      <c r="E53" s="29"/>
      <c r="F53" s="29"/>
      <c r="G53" s="30">
        <f t="shared" si="1"/>
        <v>0</v>
      </c>
      <c r="H53" s="29"/>
      <c r="I53" s="26">
        <f t="shared" si="0"/>
        <v>0</v>
      </c>
    </row>
    <row r="54" spans="1:9" s="4" customFormat="1" ht="16.5" customHeight="1" x14ac:dyDescent="0.2">
      <c r="A54" s="114">
        <v>50</v>
      </c>
      <c r="B54" s="115" t="s">
        <v>49</v>
      </c>
      <c r="C54" s="115" t="s">
        <v>50</v>
      </c>
      <c r="D54" s="115" t="s">
        <v>181</v>
      </c>
      <c r="E54" s="116"/>
      <c r="F54" s="116"/>
      <c r="G54" s="117">
        <f t="shared" si="1"/>
        <v>0</v>
      </c>
      <c r="H54" s="116"/>
      <c r="I54" s="117">
        <f t="shared" si="0"/>
        <v>0</v>
      </c>
    </row>
    <row r="55" spans="1:9" s="4" customFormat="1" ht="16.5" customHeight="1" x14ac:dyDescent="0.2">
      <c r="A55" s="27">
        <v>51</v>
      </c>
      <c r="B55" s="24" t="s">
        <v>51</v>
      </c>
      <c r="C55" s="24" t="s">
        <v>293</v>
      </c>
      <c r="D55" s="24" t="s">
        <v>182</v>
      </c>
      <c r="E55" s="29"/>
      <c r="F55" s="29"/>
      <c r="G55" s="30">
        <f t="shared" si="1"/>
        <v>0</v>
      </c>
      <c r="H55" s="29"/>
      <c r="I55" s="26">
        <f t="shared" si="0"/>
        <v>0</v>
      </c>
    </row>
    <row r="56" spans="1:9" s="4" customFormat="1" ht="16.5" customHeight="1" x14ac:dyDescent="0.2">
      <c r="A56" s="22">
        <v>52</v>
      </c>
      <c r="B56" s="24" t="s">
        <v>52</v>
      </c>
      <c r="C56" s="24" t="s">
        <v>294</v>
      </c>
      <c r="D56" s="24" t="s">
        <v>175</v>
      </c>
      <c r="E56" s="29"/>
      <c r="F56" s="29"/>
      <c r="G56" s="30">
        <f t="shared" si="1"/>
        <v>0</v>
      </c>
      <c r="H56" s="29"/>
      <c r="I56" s="26">
        <f t="shared" si="0"/>
        <v>0</v>
      </c>
    </row>
    <row r="57" spans="1:9" s="4" customFormat="1" ht="16.5" customHeight="1" x14ac:dyDescent="0.2">
      <c r="A57" s="27">
        <v>53</v>
      </c>
      <c r="B57" s="24" t="s">
        <v>118</v>
      </c>
      <c r="C57" s="24" t="s">
        <v>247</v>
      </c>
      <c r="D57" s="24" t="s">
        <v>183</v>
      </c>
      <c r="E57" s="29"/>
      <c r="F57" s="29"/>
      <c r="G57" s="30">
        <f t="shared" si="1"/>
        <v>0</v>
      </c>
      <c r="H57" s="29"/>
      <c r="I57" s="26">
        <f t="shared" si="0"/>
        <v>0</v>
      </c>
    </row>
    <row r="58" spans="1:9" s="4" customFormat="1" ht="16.5" customHeight="1" x14ac:dyDescent="0.2">
      <c r="A58" s="22">
        <v>54</v>
      </c>
      <c r="B58" s="24" t="s">
        <v>353</v>
      </c>
      <c r="C58" s="24" t="s">
        <v>354</v>
      </c>
      <c r="D58" s="24"/>
      <c r="E58" s="29"/>
      <c r="F58" s="29"/>
      <c r="G58" s="30">
        <f t="shared" ref="G58" si="2">E58+F58</f>
        <v>0</v>
      </c>
      <c r="H58" s="29"/>
      <c r="I58" s="26">
        <f t="shared" ref="I58" si="3">G58-H58</f>
        <v>0</v>
      </c>
    </row>
    <row r="59" spans="1:9" s="4" customFormat="1" ht="16.5" customHeight="1" x14ac:dyDescent="0.2">
      <c r="A59" s="27">
        <v>55</v>
      </c>
      <c r="B59" s="24" t="s">
        <v>53</v>
      </c>
      <c r="C59" s="24" t="s">
        <v>248</v>
      </c>
      <c r="D59" s="24" t="s">
        <v>175</v>
      </c>
      <c r="E59" s="29"/>
      <c r="F59" s="29"/>
      <c r="G59" s="30">
        <f t="shared" si="1"/>
        <v>0</v>
      </c>
      <c r="H59" s="29"/>
      <c r="I59" s="26">
        <f t="shared" si="0"/>
        <v>0</v>
      </c>
    </row>
    <row r="60" spans="1:9" s="4" customFormat="1" ht="16.5" customHeight="1" x14ac:dyDescent="0.2">
      <c r="A60" s="22">
        <v>56</v>
      </c>
      <c r="B60" s="24" t="s">
        <v>54</v>
      </c>
      <c r="C60" s="24" t="s">
        <v>343</v>
      </c>
      <c r="D60" s="24" t="s">
        <v>175</v>
      </c>
      <c r="E60" s="29"/>
      <c r="F60" s="29"/>
      <c r="G60" s="30">
        <f t="shared" si="1"/>
        <v>0</v>
      </c>
      <c r="H60" s="29"/>
      <c r="I60" s="26">
        <f t="shared" si="0"/>
        <v>0</v>
      </c>
    </row>
    <row r="61" spans="1:9" s="4" customFormat="1" ht="16.5" customHeight="1" x14ac:dyDescent="0.2">
      <c r="A61" s="27">
        <v>57</v>
      </c>
      <c r="B61" s="24" t="s">
        <v>55</v>
      </c>
      <c r="C61" s="24" t="s">
        <v>327</v>
      </c>
      <c r="D61" s="24" t="s">
        <v>175</v>
      </c>
      <c r="E61" s="29"/>
      <c r="F61" s="29"/>
      <c r="G61" s="30">
        <f t="shared" si="1"/>
        <v>0</v>
      </c>
      <c r="H61" s="29"/>
      <c r="I61" s="26">
        <f t="shared" si="0"/>
        <v>0</v>
      </c>
    </row>
    <row r="62" spans="1:9" s="4" customFormat="1" ht="16.5" customHeight="1" x14ac:dyDescent="0.2">
      <c r="A62" s="22">
        <v>58</v>
      </c>
      <c r="B62" s="24" t="s">
        <v>56</v>
      </c>
      <c r="C62" s="24" t="s">
        <v>295</v>
      </c>
      <c r="D62" s="24" t="s">
        <v>183</v>
      </c>
      <c r="E62" s="29"/>
      <c r="F62" s="29"/>
      <c r="G62" s="30">
        <f t="shared" si="1"/>
        <v>0</v>
      </c>
      <c r="H62" s="29"/>
      <c r="I62" s="26">
        <f t="shared" si="0"/>
        <v>0</v>
      </c>
    </row>
    <row r="63" spans="1:9" s="4" customFormat="1" ht="16.5" customHeight="1" x14ac:dyDescent="0.2">
      <c r="A63" s="27">
        <v>59</v>
      </c>
      <c r="B63" s="24" t="s">
        <v>57</v>
      </c>
      <c r="C63" s="24" t="s">
        <v>321</v>
      </c>
      <c r="D63" s="24" t="s">
        <v>175</v>
      </c>
      <c r="E63" s="29"/>
      <c r="F63" s="29"/>
      <c r="G63" s="30">
        <f t="shared" si="1"/>
        <v>0</v>
      </c>
      <c r="H63" s="29"/>
      <c r="I63" s="26">
        <f t="shared" si="0"/>
        <v>0</v>
      </c>
    </row>
    <row r="64" spans="1:9" s="4" customFormat="1" ht="16.5" customHeight="1" x14ac:dyDescent="0.2">
      <c r="A64" s="114">
        <v>60</v>
      </c>
      <c r="B64" s="115" t="s">
        <v>119</v>
      </c>
      <c r="C64" s="115" t="s">
        <v>120</v>
      </c>
      <c r="D64" s="115" t="s">
        <v>175</v>
      </c>
      <c r="E64" s="116"/>
      <c r="F64" s="116"/>
      <c r="G64" s="117">
        <f t="shared" si="1"/>
        <v>0</v>
      </c>
      <c r="H64" s="116"/>
      <c r="I64" s="118">
        <f t="shared" si="0"/>
        <v>0</v>
      </c>
    </row>
    <row r="65" spans="1:9" s="4" customFormat="1" ht="16.5" customHeight="1" x14ac:dyDescent="0.2">
      <c r="A65" s="27">
        <v>61</v>
      </c>
      <c r="B65" s="24" t="s">
        <v>58</v>
      </c>
      <c r="C65" s="24" t="s">
        <v>296</v>
      </c>
      <c r="D65" s="24" t="s">
        <v>184</v>
      </c>
      <c r="E65" s="29"/>
      <c r="F65" s="29"/>
      <c r="G65" s="30">
        <f t="shared" si="1"/>
        <v>0</v>
      </c>
      <c r="H65" s="29"/>
      <c r="I65" s="30">
        <f t="shared" si="0"/>
        <v>0</v>
      </c>
    </row>
    <row r="66" spans="1:9" s="4" customFormat="1" ht="16.5" customHeight="1" x14ac:dyDescent="0.2">
      <c r="A66" s="22">
        <v>62</v>
      </c>
      <c r="B66" s="24" t="s">
        <v>59</v>
      </c>
      <c r="C66" s="24" t="s">
        <v>60</v>
      </c>
      <c r="D66" s="24" t="s">
        <v>185</v>
      </c>
      <c r="E66" s="29"/>
      <c r="F66" s="29"/>
      <c r="G66" s="30">
        <f t="shared" si="1"/>
        <v>0</v>
      </c>
      <c r="H66" s="29"/>
      <c r="I66" s="26">
        <f t="shared" si="0"/>
        <v>0</v>
      </c>
    </row>
    <row r="67" spans="1:9" s="4" customFormat="1" ht="16.5" customHeight="1" x14ac:dyDescent="0.2">
      <c r="A67" s="27">
        <v>63</v>
      </c>
      <c r="B67" s="24" t="s">
        <v>355</v>
      </c>
      <c r="C67" s="24" t="s">
        <v>356</v>
      </c>
      <c r="D67" s="24"/>
      <c r="E67" s="29"/>
      <c r="F67" s="29"/>
      <c r="G67" s="30">
        <f t="shared" ref="G67" si="4">E67+F67</f>
        <v>0</v>
      </c>
      <c r="H67" s="29"/>
      <c r="I67" s="26">
        <f t="shared" ref="I67" si="5">G67-H67</f>
        <v>0</v>
      </c>
    </row>
    <row r="68" spans="1:9" s="4" customFormat="1" ht="16.5" customHeight="1" x14ac:dyDescent="0.2">
      <c r="A68" s="22">
        <v>64</v>
      </c>
      <c r="B68" s="24" t="s">
        <v>217</v>
      </c>
      <c r="C68" s="24" t="s">
        <v>249</v>
      </c>
      <c r="D68" s="24" t="s">
        <v>186</v>
      </c>
      <c r="E68" s="29"/>
      <c r="F68" s="29"/>
      <c r="G68" s="30">
        <f t="shared" si="1"/>
        <v>0</v>
      </c>
      <c r="H68" s="29"/>
      <c r="I68" s="26">
        <f t="shared" si="0"/>
        <v>0</v>
      </c>
    </row>
    <row r="69" spans="1:9" s="4" customFormat="1" ht="16.5" customHeight="1" x14ac:dyDescent="0.2">
      <c r="A69" s="27">
        <v>65</v>
      </c>
      <c r="B69" s="24" t="s">
        <v>61</v>
      </c>
      <c r="C69" s="24" t="s">
        <v>62</v>
      </c>
      <c r="D69" s="24" t="s">
        <v>187</v>
      </c>
      <c r="E69" s="29"/>
      <c r="F69" s="29"/>
      <c r="G69" s="30">
        <f t="shared" si="1"/>
        <v>0</v>
      </c>
      <c r="H69" s="29"/>
      <c r="I69" s="26">
        <f t="shared" si="0"/>
        <v>0</v>
      </c>
    </row>
    <row r="70" spans="1:9" s="4" customFormat="1" ht="16.5" customHeight="1" x14ac:dyDescent="0.2">
      <c r="A70" s="22">
        <v>66</v>
      </c>
      <c r="B70" s="24" t="s">
        <v>63</v>
      </c>
      <c r="C70" s="24" t="s">
        <v>250</v>
      </c>
      <c r="D70" s="24" t="s">
        <v>176</v>
      </c>
      <c r="E70" s="29"/>
      <c r="F70" s="29"/>
      <c r="G70" s="30">
        <f t="shared" si="1"/>
        <v>0</v>
      </c>
      <c r="H70" s="29"/>
      <c r="I70" s="26">
        <f t="shared" si="0"/>
        <v>0</v>
      </c>
    </row>
    <row r="71" spans="1:9" s="4" customFormat="1" ht="16.5" customHeight="1" x14ac:dyDescent="0.2">
      <c r="A71" s="27">
        <v>67</v>
      </c>
      <c r="B71" s="24" t="s">
        <v>64</v>
      </c>
      <c r="C71" s="24" t="s">
        <v>65</v>
      </c>
      <c r="D71" s="24" t="s">
        <v>175</v>
      </c>
      <c r="E71" s="29"/>
      <c r="F71" s="29"/>
      <c r="G71" s="30">
        <f t="shared" si="1"/>
        <v>0</v>
      </c>
      <c r="H71" s="29"/>
      <c r="I71" s="26">
        <f t="shared" si="0"/>
        <v>0</v>
      </c>
    </row>
    <row r="72" spans="1:9" s="4" customFormat="1" ht="16.149999999999999" customHeight="1" x14ac:dyDescent="0.2">
      <c r="A72" s="22">
        <v>68</v>
      </c>
      <c r="B72" s="24" t="s">
        <v>66</v>
      </c>
      <c r="C72" s="24" t="s">
        <v>251</v>
      </c>
      <c r="D72" s="24" t="s">
        <v>181</v>
      </c>
      <c r="E72" s="29"/>
      <c r="F72" s="29"/>
      <c r="G72" s="30">
        <f t="shared" si="1"/>
        <v>0</v>
      </c>
      <c r="H72" s="29"/>
      <c r="I72" s="26">
        <f t="shared" si="0"/>
        <v>0</v>
      </c>
    </row>
    <row r="73" spans="1:9" s="4" customFormat="1" ht="16.5" customHeight="1" x14ac:dyDescent="0.2">
      <c r="A73" s="27">
        <v>69</v>
      </c>
      <c r="B73" s="24" t="s">
        <v>67</v>
      </c>
      <c r="C73" s="24" t="s">
        <v>252</v>
      </c>
      <c r="D73" s="24" t="s">
        <v>175</v>
      </c>
      <c r="E73" s="29"/>
      <c r="F73" s="29"/>
      <c r="G73" s="30">
        <f t="shared" si="1"/>
        <v>0</v>
      </c>
      <c r="H73" s="29"/>
      <c r="I73" s="26">
        <f t="shared" si="0"/>
        <v>0</v>
      </c>
    </row>
    <row r="74" spans="1:9" s="4" customFormat="1" ht="16.5" customHeight="1" x14ac:dyDescent="0.2">
      <c r="A74" s="114">
        <v>70</v>
      </c>
      <c r="B74" s="115" t="s">
        <v>218</v>
      </c>
      <c r="C74" s="115" t="s">
        <v>253</v>
      </c>
      <c r="D74" s="115" t="s">
        <v>175</v>
      </c>
      <c r="E74" s="116"/>
      <c r="F74" s="116"/>
      <c r="G74" s="117">
        <f t="shared" si="1"/>
        <v>0</v>
      </c>
      <c r="H74" s="116"/>
      <c r="I74" s="118">
        <f t="shared" si="0"/>
        <v>0</v>
      </c>
    </row>
    <row r="75" spans="1:9" s="4" customFormat="1" ht="16.5" customHeight="1" x14ac:dyDescent="0.2">
      <c r="A75" s="27">
        <v>71</v>
      </c>
      <c r="B75" s="24" t="s">
        <v>68</v>
      </c>
      <c r="C75" s="24" t="s">
        <v>254</v>
      </c>
      <c r="D75" s="24" t="s">
        <v>175</v>
      </c>
      <c r="E75" s="29"/>
      <c r="F75" s="29"/>
      <c r="G75" s="30">
        <f t="shared" si="1"/>
        <v>0</v>
      </c>
      <c r="H75" s="29"/>
      <c r="I75" s="26">
        <f t="shared" si="0"/>
        <v>0</v>
      </c>
    </row>
    <row r="76" spans="1:9" s="4" customFormat="1" ht="16.5" customHeight="1" x14ac:dyDescent="0.2">
      <c r="A76" s="22">
        <v>72</v>
      </c>
      <c r="B76" s="24" t="s">
        <v>69</v>
      </c>
      <c r="C76" s="24" t="s">
        <v>297</v>
      </c>
      <c r="D76" s="24" t="s">
        <v>176</v>
      </c>
      <c r="E76" s="29"/>
      <c r="F76" s="29"/>
      <c r="G76" s="30">
        <f t="shared" si="1"/>
        <v>0</v>
      </c>
      <c r="H76" s="29"/>
      <c r="I76" s="30">
        <f t="shared" si="0"/>
        <v>0</v>
      </c>
    </row>
    <row r="77" spans="1:9" s="4" customFormat="1" ht="16.5" customHeight="1" x14ac:dyDescent="0.2">
      <c r="A77" s="27">
        <v>73</v>
      </c>
      <c r="B77" s="24" t="s">
        <v>70</v>
      </c>
      <c r="C77" s="24" t="s">
        <v>298</v>
      </c>
      <c r="D77" s="24" t="s">
        <v>175</v>
      </c>
      <c r="E77" s="29"/>
      <c r="F77" s="29"/>
      <c r="G77" s="30">
        <f t="shared" si="1"/>
        <v>0</v>
      </c>
      <c r="H77" s="29"/>
      <c r="I77" s="26">
        <f t="shared" si="0"/>
        <v>0</v>
      </c>
    </row>
    <row r="78" spans="1:9" s="4" customFormat="1" ht="16.5" customHeight="1" x14ac:dyDescent="0.2">
      <c r="A78" s="22">
        <v>74</v>
      </c>
      <c r="B78" s="24" t="s">
        <v>71</v>
      </c>
      <c r="C78" s="24" t="s">
        <v>255</v>
      </c>
      <c r="D78" s="24" t="s">
        <v>176</v>
      </c>
      <c r="E78" s="29"/>
      <c r="F78" s="29"/>
      <c r="G78" s="30">
        <f t="shared" si="1"/>
        <v>0</v>
      </c>
      <c r="H78" s="29"/>
      <c r="I78" s="26">
        <f t="shared" si="0"/>
        <v>0</v>
      </c>
    </row>
    <row r="79" spans="1:9" s="4" customFormat="1" ht="16.5" customHeight="1" x14ac:dyDescent="0.2">
      <c r="A79" s="27">
        <v>75</v>
      </c>
      <c r="B79" s="24" t="s">
        <v>121</v>
      </c>
      <c r="C79" s="24" t="s">
        <v>122</v>
      </c>
      <c r="D79" s="24" t="s">
        <v>176</v>
      </c>
      <c r="E79" s="29"/>
      <c r="F79" s="29"/>
      <c r="G79" s="30">
        <f t="shared" si="1"/>
        <v>0</v>
      </c>
      <c r="H79" s="29"/>
      <c r="I79" s="26">
        <f t="shared" si="0"/>
        <v>0</v>
      </c>
    </row>
    <row r="80" spans="1:9" s="4" customFormat="1" ht="16.5" customHeight="1" x14ac:dyDescent="0.2">
      <c r="A80" s="22">
        <v>76</v>
      </c>
      <c r="B80" s="24" t="s">
        <v>72</v>
      </c>
      <c r="C80" s="24" t="s">
        <v>299</v>
      </c>
      <c r="D80" s="24" t="s">
        <v>176</v>
      </c>
      <c r="E80" s="29"/>
      <c r="F80" s="29"/>
      <c r="G80" s="30">
        <f t="shared" si="1"/>
        <v>0</v>
      </c>
      <c r="H80" s="29"/>
      <c r="I80" s="26">
        <f t="shared" si="0"/>
        <v>0</v>
      </c>
    </row>
    <row r="81" spans="1:9" s="4" customFormat="1" ht="16.5" customHeight="1" x14ac:dyDescent="0.2">
      <c r="A81" s="27">
        <v>77</v>
      </c>
      <c r="B81" s="24" t="s">
        <v>73</v>
      </c>
      <c r="C81" s="24" t="s">
        <v>322</v>
      </c>
      <c r="D81" s="24" t="s">
        <v>188</v>
      </c>
      <c r="E81" s="29"/>
      <c r="F81" s="29"/>
      <c r="G81" s="30">
        <f t="shared" si="1"/>
        <v>0</v>
      </c>
      <c r="H81" s="29"/>
      <c r="I81" s="26">
        <f t="shared" si="0"/>
        <v>0</v>
      </c>
    </row>
    <row r="82" spans="1:9" s="4" customFormat="1" ht="16.5" customHeight="1" x14ac:dyDescent="0.2">
      <c r="A82" s="22">
        <v>78</v>
      </c>
      <c r="B82" s="24" t="s">
        <v>74</v>
      </c>
      <c r="C82" s="24" t="s">
        <v>300</v>
      </c>
      <c r="D82" s="24" t="s">
        <v>189</v>
      </c>
      <c r="E82" s="29"/>
      <c r="F82" s="29"/>
      <c r="G82" s="30">
        <f t="shared" si="1"/>
        <v>0</v>
      </c>
      <c r="H82" s="29"/>
      <c r="I82" s="26">
        <f t="shared" si="0"/>
        <v>0</v>
      </c>
    </row>
    <row r="83" spans="1:9" s="4" customFormat="1" ht="16.5" customHeight="1" x14ac:dyDescent="0.2">
      <c r="A83" s="27">
        <v>79</v>
      </c>
      <c r="B83" s="24" t="s">
        <v>75</v>
      </c>
      <c r="C83" s="24" t="s">
        <v>301</v>
      </c>
      <c r="D83" s="24" t="s">
        <v>189</v>
      </c>
      <c r="E83" s="29"/>
      <c r="F83" s="29"/>
      <c r="G83" s="30">
        <f t="shared" si="1"/>
        <v>0</v>
      </c>
      <c r="H83" s="29"/>
      <c r="I83" s="26">
        <f t="shared" si="0"/>
        <v>0</v>
      </c>
    </row>
    <row r="84" spans="1:9" s="4" customFormat="1" ht="16.5" customHeight="1" x14ac:dyDescent="0.2">
      <c r="A84" s="114">
        <v>80</v>
      </c>
      <c r="B84" s="115" t="s">
        <v>76</v>
      </c>
      <c r="C84" s="115" t="s">
        <v>77</v>
      </c>
      <c r="D84" s="115" t="s">
        <v>176</v>
      </c>
      <c r="E84" s="116"/>
      <c r="F84" s="116"/>
      <c r="G84" s="117">
        <f t="shared" si="1"/>
        <v>0</v>
      </c>
      <c r="H84" s="116"/>
      <c r="I84" s="118">
        <f t="shared" si="0"/>
        <v>0</v>
      </c>
    </row>
    <row r="85" spans="1:9" s="4" customFormat="1" ht="16.5" customHeight="1" x14ac:dyDescent="0.2">
      <c r="A85" s="27">
        <v>81</v>
      </c>
      <c r="B85" s="24" t="s">
        <v>357</v>
      </c>
      <c r="C85" s="24" t="s">
        <v>358</v>
      </c>
      <c r="D85" s="24"/>
      <c r="E85" s="29"/>
      <c r="F85" s="29"/>
      <c r="G85" s="30">
        <f t="shared" ref="G85" si="6">E85+F85</f>
        <v>0</v>
      </c>
      <c r="H85" s="29"/>
      <c r="I85" s="26">
        <f t="shared" ref="I85" si="7">G85-H85</f>
        <v>0</v>
      </c>
    </row>
    <row r="86" spans="1:9" s="4" customFormat="1" ht="16.5" customHeight="1" x14ac:dyDescent="0.2">
      <c r="A86" s="22">
        <v>82</v>
      </c>
      <c r="B86" s="24" t="s">
        <v>123</v>
      </c>
      <c r="C86" s="24" t="s">
        <v>302</v>
      </c>
      <c r="D86" s="24" t="s">
        <v>176</v>
      </c>
      <c r="E86" s="29"/>
      <c r="F86" s="29"/>
      <c r="G86" s="30">
        <f t="shared" si="1"/>
        <v>0</v>
      </c>
      <c r="H86" s="29"/>
      <c r="I86" s="26">
        <f t="shared" si="0"/>
        <v>0</v>
      </c>
    </row>
    <row r="87" spans="1:9" s="4" customFormat="1" ht="16.5" customHeight="1" x14ac:dyDescent="0.2">
      <c r="A87" s="27">
        <v>83</v>
      </c>
      <c r="B87" s="24" t="s">
        <v>78</v>
      </c>
      <c r="C87" s="24" t="s">
        <v>330</v>
      </c>
      <c r="D87" s="24" t="s">
        <v>176</v>
      </c>
      <c r="E87" s="29"/>
      <c r="F87" s="29"/>
      <c r="G87" s="30">
        <f t="shared" si="1"/>
        <v>0</v>
      </c>
      <c r="H87" s="29"/>
      <c r="I87" s="30">
        <f t="shared" si="0"/>
        <v>0</v>
      </c>
    </row>
    <row r="88" spans="1:9" s="4" customFormat="1" ht="16.5" customHeight="1" x14ac:dyDescent="0.2">
      <c r="A88" s="22">
        <v>84</v>
      </c>
      <c r="B88" s="24" t="s">
        <v>79</v>
      </c>
      <c r="C88" s="24" t="s">
        <v>303</v>
      </c>
      <c r="D88" s="24" t="s">
        <v>190</v>
      </c>
      <c r="E88" s="29"/>
      <c r="F88" s="29"/>
      <c r="G88" s="30">
        <f t="shared" si="1"/>
        <v>0</v>
      </c>
      <c r="H88" s="29"/>
      <c r="I88" s="26">
        <f t="shared" si="0"/>
        <v>0</v>
      </c>
    </row>
    <row r="89" spans="1:9" s="4" customFormat="1" ht="16.5" customHeight="1" x14ac:dyDescent="0.2">
      <c r="A89" s="27">
        <v>85</v>
      </c>
      <c r="B89" s="24" t="s">
        <v>80</v>
      </c>
      <c r="C89" s="24" t="s">
        <v>304</v>
      </c>
      <c r="D89" s="24" t="s">
        <v>191</v>
      </c>
      <c r="E89" s="29"/>
      <c r="F89" s="29"/>
      <c r="G89" s="30">
        <f t="shared" si="1"/>
        <v>0</v>
      </c>
      <c r="H89" s="29"/>
      <c r="I89" s="26">
        <f t="shared" si="0"/>
        <v>0</v>
      </c>
    </row>
    <row r="90" spans="1:9" s="4" customFormat="1" ht="16.5" customHeight="1" x14ac:dyDescent="0.2">
      <c r="A90" s="22">
        <v>86</v>
      </c>
      <c r="B90" s="24" t="s">
        <v>81</v>
      </c>
      <c r="C90" s="24" t="s">
        <v>256</v>
      </c>
      <c r="D90" s="24" t="s">
        <v>192</v>
      </c>
      <c r="E90" s="29"/>
      <c r="F90" s="29"/>
      <c r="G90" s="30">
        <f t="shared" si="1"/>
        <v>0</v>
      </c>
      <c r="H90" s="29"/>
      <c r="I90" s="26">
        <f t="shared" si="0"/>
        <v>0</v>
      </c>
    </row>
    <row r="91" spans="1:9" s="4" customFormat="1" ht="16.5" customHeight="1" x14ac:dyDescent="0.2">
      <c r="A91" s="27">
        <v>87</v>
      </c>
      <c r="B91" s="24" t="s">
        <v>124</v>
      </c>
      <c r="C91" s="24" t="s">
        <v>305</v>
      </c>
      <c r="D91" s="24" t="s">
        <v>175</v>
      </c>
      <c r="E91" s="29"/>
      <c r="F91" s="29"/>
      <c r="G91" s="30">
        <f t="shared" si="1"/>
        <v>0</v>
      </c>
      <c r="H91" s="29"/>
      <c r="I91" s="26">
        <f t="shared" si="0"/>
        <v>0</v>
      </c>
    </row>
    <row r="92" spans="1:9" s="4" customFormat="1" ht="16.5" customHeight="1" x14ac:dyDescent="0.2">
      <c r="A92" s="22">
        <v>88</v>
      </c>
      <c r="B92" s="24" t="s">
        <v>82</v>
      </c>
      <c r="C92" s="24" t="s">
        <v>306</v>
      </c>
      <c r="D92" s="24" t="s">
        <v>187</v>
      </c>
      <c r="E92" s="29"/>
      <c r="F92" s="29"/>
      <c r="G92" s="30">
        <f t="shared" si="1"/>
        <v>0</v>
      </c>
      <c r="H92" s="29"/>
      <c r="I92" s="26">
        <f t="shared" si="0"/>
        <v>0</v>
      </c>
    </row>
    <row r="93" spans="1:9" s="4" customFormat="1" ht="16.5" customHeight="1" x14ac:dyDescent="0.2">
      <c r="A93" s="27">
        <v>89</v>
      </c>
      <c r="B93" s="24" t="s">
        <v>125</v>
      </c>
      <c r="C93" s="24" t="s">
        <v>257</v>
      </c>
      <c r="D93" s="24" t="s">
        <v>193</v>
      </c>
      <c r="E93" s="29"/>
      <c r="F93" s="29"/>
      <c r="G93" s="30">
        <f t="shared" si="1"/>
        <v>0</v>
      </c>
      <c r="H93" s="29"/>
      <c r="I93" s="26">
        <f t="shared" si="0"/>
        <v>0</v>
      </c>
    </row>
    <row r="94" spans="1:9" s="4" customFormat="1" ht="16.5" customHeight="1" x14ac:dyDescent="0.2">
      <c r="A94" s="114">
        <v>90</v>
      </c>
      <c r="B94" s="115" t="s">
        <v>359</v>
      </c>
      <c r="C94" s="115" t="s">
        <v>360</v>
      </c>
      <c r="D94" s="115"/>
      <c r="E94" s="116"/>
      <c r="F94" s="116"/>
      <c r="G94" s="117">
        <f t="shared" ref="G94" si="8">E94+F94</f>
        <v>0</v>
      </c>
      <c r="H94" s="116"/>
      <c r="I94" s="118">
        <f t="shared" ref="I94" si="9">G94-H94</f>
        <v>0</v>
      </c>
    </row>
    <row r="95" spans="1:9" s="4" customFormat="1" ht="16.5" customHeight="1" x14ac:dyDescent="0.2">
      <c r="A95" s="24">
        <v>91</v>
      </c>
      <c r="B95" s="24" t="s">
        <v>126</v>
      </c>
      <c r="C95" s="24" t="s">
        <v>127</v>
      </c>
      <c r="D95" s="24" t="s">
        <v>194</v>
      </c>
      <c r="E95" s="29"/>
      <c r="F95" s="29"/>
      <c r="G95" s="30">
        <f t="shared" si="1"/>
        <v>0</v>
      </c>
      <c r="H95" s="29"/>
      <c r="I95" s="26">
        <f t="shared" si="0"/>
        <v>0</v>
      </c>
    </row>
    <row r="96" spans="1:9" s="4" customFormat="1" ht="16.5" customHeight="1" x14ac:dyDescent="0.2">
      <c r="A96" s="22">
        <v>92</v>
      </c>
      <c r="B96" s="24" t="s">
        <v>83</v>
      </c>
      <c r="C96" s="24" t="s">
        <v>258</v>
      </c>
      <c r="D96" s="24" t="s">
        <v>195</v>
      </c>
      <c r="E96" s="29"/>
      <c r="F96" s="29"/>
      <c r="G96" s="30">
        <f t="shared" si="1"/>
        <v>0</v>
      </c>
      <c r="H96" s="29"/>
      <c r="I96" s="26">
        <f t="shared" si="0"/>
        <v>0</v>
      </c>
    </row>
    <row r="97" spans="1:9" s="4" customFormat="1" ht="16.5" customHeight="1" x14ac:dyDescent="0.2">
      <c r="A97" s="27">
        <v>93</v>
      </c>
      <c r="B97" s="24" t="s">
        <v>84</v>
      </c>
      <c r="C97" s="24" t="s">
        <v>259</v>
      </c>
      <c r="D97" s="24" t="s">
        <v>196</v>
      </c>
      <c r="E97" s="29"/>
      <c r="F97" s="29"/>
      <c r="G97" s="30">
        <f t="shared" si="1"/>
        <v>0</v>
      </c>
      <c r="H97" s="29"/>
      <c r="I97" s="26">
        <f t="shared" si="0"/>
        <v>0</v>
      </c>
    </row>
    <row r="98" spans="1:9" s="4" customFormat="1" ht="16.5" customHeight="1" x14ac:dyDescent="0.2">
      <c r="A98" s="22">
        <v>94</v>
      </c>
      <c r="B98" s="24" t="s">
        <v>85</v>
      </c>
      <c r="C98" s="24" t="s">
        <v>260</v>
      </c>
      <c r="D98" s="24" t="s">
        <v>176</v>
      </c>
      <c r="E98" s="29"/>
      <c r="F98" s="29"/>
      <c r="G98" s="30">
        <f t="shared" si="1"/>
        <v>0</v>
      </c>
      <c r="H98" s="29"/>
      <c r="I98" s="30">
        <f t="shared" si="0"/>
        <v>0</v>
      </c>
    </row>
    <row r="99" spans="1:9" s="4" customFormat="1" ht="16.5" customHeight="1" x14ac:dyDescent="0.2">
      <c r="A99" s="27">
        <v>95</v>
      </c>
      <c r="B99" s="24" t="s">
        <v>86</v>
      </c>
      <c r="C99" s="24" t="s">
        <v>339</v>
      </c>
      <c r="D99" s="24" t="s">
        <v>337</v>
      </c>
      <c r="E99" s="29"/>
      <c r="F99" s="29"/>
      <c r="G99" s="30">
        <f t="shared" si="1"/>
        <v>0</v>
      </c>
      <c r="H99" s="29"/>
      <c r="I99" s="26">
        <f t="shared" si="0"/>
        <v>0</v>
      </c>
    </row>
    <row r="100" spans="1:9" s="4" customFormat="1" ht="16.5" customHeight="1" x14ac:dyDescent="0.2">
      <c r="A100" s="22">
        <v>96</v>
      </c>
      <c r="B100" s="24" t="s">
        <v>87</v>
      </c>
      <c r="C100" s="24" t="s">
        <v>307</v>
      </c>
      <c r="D100" s="24" t="s">
        <v>197</v>
      </c>
      <c r="E100" s="29"/>
      <c r="F100" s="29"/>
      <c r="G100" s="30">
        <f t="shared" si="1"/>
        <v>0</v>
      </c>
      <c r="H100" s="29"/>
      <c r="I100" s="26">
        <f t="shared" si="0"/>
        <v>0</v>
      </c>
    </row>
    <row r="101" spans="1:9" s="4" customFormat="1" ht="16.5" customHeight="1" x14ac:dyDescent="0.2">
      <c r="A101" s="27">
        <v>97</v>
      </c>
      <c r="B101" s="24" t="s">
        <v>88</v>
      </c>
      <c r="C101" s="24" t="s">
        <v>308</v>
      </c>
      <c r="D101" s="24" t="s">
        <v>198</v>
      </c>
      <c r="E101" s="29"/>
      <c r="F101" s="29"/>
      <c r="G101" s="30">
        <f t="shared" si="1"/>
        <v>0</v>
      </c>
      <c r="H101" s="29"/>
      <c r="I101" s="26">
        <f t="shared" si="0"/>
        <v>0</v>
      </c>
    </row>
    <row r="102" spans="1:9" s="4" customFormat="1" ht="16.5" customHeight="1" x14ac:dyDescent="0.2">
      <c r="A102" s="22">
        <v>98</v>
      </c>
      <c r="B102" s="24" t="s">
        <v>89</v>
      </c>
      <c r="C102" s="24" t="s">
        <v>309</v>
      </c>
      <c r="D102" s="24" t="s">
        <v>161</v>
      </c>
      <c r="E102" s="29"/>
      <c r="F102" s="29"/>
      <c r="G102" s="30">
        <f t="shared" si="1"/>
        <v>0</v>
      </c>
      <c r="H102" s="29"/>
      <c r="I102" s="26">
        <f t="shared" si="0"/>
        <v>0</v>
      </c>
    </row>
    <row r="103" spans="1:9" s="4" customFormat="1" ht="16.5" customHeight="1" x14ac:dyDescent="0.2">
      <c r="A103" s="27">
        <v>99</v>
      </c>
      <c r="B103" s="24" t="s">
        <v>90</v>
      </c>
      <c r="C103" s="24" t="s">
        <v>310</v>
      </c>
      <c r="D103" s="24" t="s">
        <v>199</v>
      </c>
      <c r="E103" s="29"/>
      <c r="F103" s="29"/>
      <c r="G103" s="30">
        <f t="shared" si="1"/>
        <v>0</v>
      </c>
      <c r="H103" s="29"/>
      <c r="I103" s="26">
        <f t="shared" si="0"/>
        <v>0</v>
      </c>
    </row>
    <row r="104" spans="1:9" s="4" customFormat="1" ht="16.5" customHeight="1" x14ac:dyDescent="0.2">
      <c r="A104" s="114">
        <v>100</v>
      </c>
      <c r="B104" s="115" t="s">
        <v>91</v>
      </c>
      <c r="C104" s="115" t="s">
        <v>92</v>
      </c>
      <c r="D104" s="115" t="s">
        <v>175</v>
      </c>
      <c r="E104" s="116"/>
      <c r="F104" s="116"/>
      <c r="G104" s="117">
        <f t="shared" si="1"/>
        <v>0</v>
      </c>
      <c r="H104" s="116"/>
      <c r="I104" s="118">
        <f t="shared" si="0"/>
        <v>0</v>
      </c>
    </row>
    <row r="105" spans="1:9" s="4" customFormat="1" ht="16.5" customHeight="1" x14ac:dyDescent="0.2">
      <c r="A105" s="27">
        <v>101</v>
      </c>
      <c r="B105" s="24" t="s">
        <v>128</v>
      </c>
      <c r="C105" s="24" t="s">
        <v>340</v>
      </c>
      <c r="D105" s="24" t="s">
        <v>336</v>
      </c>
      <c r="E105" s="29"/>
      <c r="F105" s="29"/>
      <c r="G105" s="30">
        <f t="shared" si="1"/>
        <v>0</v>
      </c>
      <c r="H105" s="29"/>
      <c r="I105" s="26">
        <f t="shared" si="0"/>
        <v>0</v>
      </c>
    </row>
    <row r="106" spans="1:9" s="4" customFormat="1" ht="16.5" customHeight="1" x14ac:dyDescent="0.2">
      <c r="A106" s="22">
        <v>102</v>
      </c>
      <c r="B106" s="24" t="s">
        <v>93</v>
      </c>
      <c r="C106" s="24" t="s">
        <v>94</v>
      </c>
      <c r="D106" s="24" t="s">
        <v>169</v>
      </c>
      <c r="E106" s="29"/>
      <c r="F106" s="29"/>
      <c r="G106" s="30">
        <f t="shared" si="1"/>
        <v>0</v>
      </c>
      <c r="H106" s="29"/>
      <c r="I106" s="26">
        <f t="shared" si="0"/>
        <v>0</v>
      </c>
    </row>
    <row r="107" spans="1:9" s="4" customFormat="1" ht="16.5" customHeight="1" x14ac:dyDescent="0.2">
      <c r="A107" s="27">
        <v>103</v>
      </c>
      <c r="B107" s="24" t="s">
        <v>129</v>
      </c>
      <c r="C107" s="24" t="s">
        <v>130</v>
      </c>
      <c r="D107" s="24" t="s">
        <v>169</v>
      </c>
      <c r="E107" s="29"/>
      <c r="F107" s="29"/>
      <c r="G107" s="30">
        <f t="shared" si="1"/>
        <v>0</v>
      </c>
      <c r="H107" s="29"/>
      <c r="I107" s="26">
        <f t="shared" si="0"/>
        <v>0</v>
      </c>
    </row>
    <row r="108" spans="1:9" s="4" customFormat="1" ht="16.5" customHeight="1" x14ac:dyDescent="0.2">
      <c r="A108" s="22">
        <v>104</v>
      </c>
      <c r="B108" s="24" t="s">
        <v>95</v>
      </c>
      <c r="C108" s="24" t="s">
        <v>261</v>
      </c>
      <c r="D108" s="24" t="s">
        <v>169</v>
      </c>
      <c r="E108" s="29"/>
      <c r="F108" s="29"/>
      <c r="G108" s="30">
        <f t="shared" si="1"/>
        <v>0</v>
      </c>
      <c r="H108" s="29"/>
      <c r="I108" s="30">
        <f t="shared" si="0"/>
        <v>0</v>
      </c>
    </row>
    <row r="109" spans="1:9" s="4" customFormat="1" ht="16.5" customHeight="1" x14ac:dyDescent="0.2">
      <c r="A109" s="27">
        <v>105</v>
      </c>
      <c r="B109" s="24" t="s">
        <v>96</v>
      </c>
      <c r="C109" s="24" t="s">
        <v>326</v>
      </c>
      <c r="D109" s="24" t="s">
        <v>193</v>
      </c>
      <c r="E109" s="29"/>
      <c r="F109" s="29"/>
      <c r="G109" s="30">
        <f t="shared" si="1"/>
        <v>0</v>
      </c>
      <c r="H109" s="29"/>
      <c r="I109" s="26">
        <f t="shared" si="0"/>
        <v>0</v>
      </c>
    </row>
    <row r="110" spans="1:9" s="4" customFormat="1" ht="16.5" customHeight="1" x14ac:dyDescent="0.2">
      <c r="A110" s="22">
        <v>106</v>
      </c>
      <c r="B110" s="24" t="s">
        <v>97</v>
      </c>
      <c r="C110" s="24" t="s">
        <v>262</v>
      </c>
      <c r="D110" s="24" t="s">
        <v>176</v>
      </c>
      <c r="E110" s="29"/>
      <c r="F110" s="29"/>
      <c r="G110" s="30">
        <f t="shared" si="1"/>
        <v>0</v>
      </c>
      <c r="H110" s="29"/>
      <c r="I110" s="26">
        <f t="shared" si="0"/>
        <v>0</v>
      </c>
    </row>
    <row r="111" spans="1:9" s="4" customFormat="1" ht="16.5" customHeight="1" x14ac:dyDescent="0.2">
      <c r="A111" s="27">
        <v>107</v>
      </c>
      <c r="B111" s="24" t="s">
        <v>98</v>
      </c>
      <c r="C111" s="24" t="s">
        <v>99</v>
      </c>
      <c r="D111" s="24" t="s">
        <v>200</v>
      </c>
      <c r="E111" s="29"/>
      <c r="F111" s="29"/>
      <c r="G111" s="30">
        <f t="shared" si="1"/>
        <v>0</v>
      </c>
      <c r="H111" s="29"/>
      <c r="I111" s="26">
        <f t="shared" si="0"/>
        <v>0</v>
      </c>
    </row>
    <row r="112" spans="1:9" s="4" customFormat="1" ht="16.5" customHeight="1" x14ac:dyDescent="0.2">
      <c r="A112" s="22">
        <v>108</v>
      </c>
      <c r="B112" s="24" t="s">
        <v>361</v>
      </c>
      <c r="C112" s="24" t="s">
        <v>362</v>
      </c>
      <c r="D112" s="24"/>
      <c r="E112" s="29"/>
      <c r="F112" s="29"/>
      <c r="G112" s="30">
        <f t="shared" ref="G112" si="10">E112+F112</f>
        <v>0</v>
      </c>
      <c r="H112" s="29"/>
      <c r="I112" s="26">
        <f t="shared" ref="I112" si="11">G112-H112</f>
        <v>0</v>
      </c>
    </row>
    <row r="113" spans="1:9" s="4" customFormat="1" ht="16.5" customHeight="1" x14ac:dyDescent="0.2">
      <c r="A113" s="27">
        <v>109</v>
      </c>
      <c r="B113" s="24" t="s">
        <v>100</v>
      </c>
      <c r="C113" s="24" t="s">
        <v>323</v>
      </c>
      <c r="D113" s="24" t="s">
        <v>187</v>
      </c>
      <c r="E113" s="29"/>
      <c r="F113" s="29"/>
      <c r="G113" s="30">
        <f t="shared" si="1"/>
        <v>0</v>
      </c>
      <c r="H113" s="29"/>
      <c r="I113" s="26">
        <f t="shared" si="0"/>
        <v>0</v>
      </c>
    </row>
    <row r="114" spans="1:9" s="4" customFormat="1" ht="16.5" customHeight="1" x14ac:dyDescent="0.2">
      <c r="A114" s="114">
        <v>110</v>
      </c>
      <c r="B114" s="115" t="s">
        <v>131</v>
      </c>
      <c r="C114" s="115" t="s">
        <v>311</v>
      </c>
      <c r="D114" s="115" t="s">
        <v>201</v>
      </c>
      <c r="E114" s="116"/>
      <c r="F114" s="116"/>
      <c r="G114" s="117">
        <f t="shared" si="1"/>
        <v>0</v>
      </c>
      <c r="H114" s="116"/>
      <c r="I114" s="118">
        <f t="shared" si="0"/>
        <v>0</v>
      </c>
    </row>
    <row r="115" spans="1:9" s="4" customFormat="1" ht="16.5" customHeight="1" x14ac:dyDescent="0.2">
      <c r="A115" s="27">
        <v>111</v>
      </c>
      <c r="B115" s="24" t="s">
        <v>132</v>
      </c>
      <c r="C115" s="24" t="s">
        <v>263</v>
      </c>
      <c r="D115" s="24" t="s">
        <v>202</v>
      </c>
      <c r="E115" s="29"/>
      <c r="F115" s="29"/>
      <c r="G115" s="30">
        <f t="shared" si="1"/>
        <v>0</v>
      </c>
      <c r="H115" s="29"/>
      <c r="I115" s="26">
        <f t="shared" si="0"/>
        <v>0</v>
      </c>
    </row>
    <row r="116" spans="1:9" s="4" customFormat="1" ht="16.5" customHeight="1" x14ac:dyDescent="0.2">
      <c r="A116" s="22">
        <v>112</v>
      </c>
      <c r="B116" s="24" t="s">
        <v>133</v>
      </c>
      <c r="C116" s="24" t="s">
        <v>134</v>
      </c>
      <c r="D116" s="24" t="s">
        <v>203</v>
      </c>
      <c r="E116" s="29"/>
      <c r="F116" s="29"/>
      <c r="G116" s="30">
        <f t="shared" ref="G116:G135" si="12">E116+F116</f>
        <v>0</v>
      </c>
      <c r="H116" s="29"/>
      <c r="I116" s="26">
        <f t="shared" ref="I116:I135" si="13">G116-H116</f>
        <v>0</v>
      </c>
    </row>
    <row r="117" spans="1:9" s="4" customFormat="1" ht="16.5" customHeight="1" x14ac:dyDescent="0.2">
      <c r="A117" s="27">
        <v>113</v>
      </c>
      <c r="B117" s="23" t="s">
        <v>135</v>
      </c>
      <c r="C117" s="24" t="s">
        <v>134</v>
      </c>
      <c r="D117" s="24" t="s">
        <v>204</v>
      </c>
      <c r="E117" s="29"/>
      <c r="F117" s="29"/>
      <c r="G117" s="30">
        <f t="shared" si="12"/>
        <v>0</v>
      </c>
      <c r="H117" s="29"/>
      <c r="I117" s="26">
        <f t="shared" si="13"/>
        <v>0</v>
      </c>
    </row>
    <row r="118" spans="1:9" s="4" customFormat="1" ht="16.5" customHeight="1" x14ac:dyDescent="0.2">
      <c r="A118" s="22">
        <v>114</v>
      </c>
      <c r="B118" s="23" t="s">
        <v>136</v>
      </c>
      <c r="C118" s="24" t="s">
        <v>341</v>
      </c>
      <c r="D118" s="24" t="s">
        <v>205</v>
      </c>
      <c r="E118" s="29"/>
      <c r="F118" s="29"/>
      <c r="G118" s="30">
        <f t="shared" si="12"/>
        <v>0</v>
      </c>
      <c r="H118" s="29"/>
      <c r="I118" s="26">
        <f t="shared" si="13"/>
        <v>0</v>
      </c>
    </row>
    <row r="119" spans="1:9" s="4" customFormat="1" ht="16.5" customHeight="1" x14ac:dyDescent="0.2">
      <c r="A119" s="27">
        <v>115</v>
      </c>
      <c r="B119" s="23" t="s">
        <v>219</v>
      </c>
      <c r="C119" s="24" t="s">
        <v>264</v>
      </c>
      <c r="D119" s="24" t="s">
        <v>206</v>
      </c>
      <c r="E119" s="29"/>
      <c r="F119" s="29"/>
      <c r="G119" s="30">
        <f t="shared" si="12"/>
        <v>0</v>
      </c>
      <c r="H119" s="29"/>
      <c r="I119" s="30">
        <f t="shared" si="13"/>
        <v>0</v>
      </c>
    </row>
    <row r="120" spans="1:9" s="4" customFormat="1" ht="16.5" customHeight="1" x14ac:dyDescent="0.2">
      <c r="A120" s="22">
        <v>116</v>
      </c>
      <c r="B120" s="23" t="s">
        <v>220</v>
      </c>
      <c r="C120" s="24" t="s">
        <v>265</v>
      </c>
      <c r="D120" s="24" t="s">
        <v>207</v>
      </c>
      <c r="E120" s="29"/>
      <c r="F120" s="29"/>
      <c r="G120" s="30">
        <f t="shared" si="12"/>
        <v>0</v>
      </c>
      <c r="H120" s="29"/>
      <c r="I120" s="26">
        <f t="shared" si="13"/>
        <v>0</v>
      </c>
    </row>
    <row r="121" spans="1:9" s="4" customFormat="1" ht="16.5" customHeight="1" x14ac:dyDescent="0.2">
      <c r="A121" s="27">
        <v>117</v>
      </c>
      <c r="B121" s="23" t="s">
        <v>221</v>
      </c>
      <c r="C121" s="24" t="s">
        <v>266</v>
      </c>
      <c r="D121" s="24" t="s">
        <v>335</v>
      </c>
      <c r="E121" s="29"/>
      <c r="F121" s="29"/>
      <c r="G121" s="30">
        <f t="shared" si="12"/>
        <v>0</v>
      </c>
      <c r="H121" s="29"/>
      <c r="I121" s="26">
        <f t="shared" si="13"/>
        <v>0</v>
      </c>
    </row>
    <row r="122" spans="1:9" s="4" customFormat="1" ht="16.5" customHeight="1" x14ac:dyDescent="0.2">
      <c r="A122" s="22">
        <v>118</v>
      </c>
      <c r="B122" s="23" t="s">
        <v>363</v>
      </c>
      <c r="C122" s="24" t="s">
        <v>364</v>
      </c>
      <c r="D122" s="24"/>
      <c r="E122" s="29"/>
      <c r="F122" s="29"/>
      <c r="G122" s="30">
        <f t="shared" ref="G122" si="14">E122+F122</f>
        <v>0</v>
      </c>
      <c r="H122" s="29"/>
      <c r="I122" s="26">
        <f t="shared" ref="I122" si="15">G122-H122</f>
        <v>0</v>
      </c>
    </row>
    <row r="123" spans="1:9" s="4" customFormat="1" ht="16.5" customHeight="1" x14ac:dyDescent="0.2">
      <c r="A123" s="27">
        <v>119</v>
      </c>
      <c r="B123" s="24" t="s">
        <v>222</v>
      </c>
      <c r="C123" s="24" t="s">
        <v>267</v>
      </c>
      <c r="D123" s="24" t="s">
        <v>208</v>
      </c>
      <c r="E123" s="29"/>
      <c r="F123" s="29"/>
      <c r="G123" s="30">
        <f t="shared" si="12"/>
        <v>0</v>
      </c>
      <c r="H123" s="29"/>
      <c r="I123" s="26">
        <f t="shared" si="13"/>
        <v>0</v>
      </c>
    </row>
    <row r="124" spans="1:9" s="4" customFormat="1" ht="16.5" customHeight="1" x14ac:dyDescent="0.2">
      <c r="A124" s="114">
        <v>120</v>
      </c>
      <c r="B124" s="119" t="s">
        <v>223</v>
      </c>
      <c r="C124" s="115" t="s">
        <v>268</v>
      </c>
      <c r="D124" s="115" t="s">
        <v>335</v>
      </c>
      <c r="E124" s="116"/>
      <c r="F124" s="116"/>
      <c r="G124" s="117">
        <f t="shared" si="12"/>
        <v>0</v>
      </c>
      <c r="H124" s="116"/>
      <c r="I124" s="118">
        <f t="shared" si="13"/>
        <v>0</v>
      </c>
    </row>
    <row r="125" spans="1:9" s="4" customFormat="1" ht="16.5" customHeight="1" x14ac:dyDescent="0.2">
      <c r="A125" s="27">
        <v>121</v>
      </c>
      <c r="B125" s="23" t="s">
        <v>224</v>
      </c>
      <c r="C125" s="24" t="s">
        <v>325</v>
      </c>
      <c r="D125" s="24" t="s">
        <v>335</v>
      </c>
      <c r="E125" s="29"/>
      <c r="F125" s="29"/>
      <c r="G125" s="30">
        <f t="shared" si="12"/>
        <v>0</v>
      </c>
      <c r="H125" s="29"/>
      <c r="I125" s="26">
        <f t="shared" si="13"/>
        <v>0</v>
      </c>
    </row>
    <row r="126" spans="1:9" s="4" customFormat="1" ht="16.5" customHeight="1" x14ac:dyDescent="0.2">
      <c r="A126" s="22">
        <v>122</v>
      </c>
      <c r="B126" s="23" t="s">
        <v>225</v>
      </c>
      <c r="C126" s="24" t="s">
        <v>269</v>
      </c>
      <c r="D126" s="24" t="s">
        <v>209</v>
      </c>
      <c r="E126" s="29"/>
      <c r="F126" s="29"/>
      <c r="G126" s="30">
        <f t="shared" si="12"/>
        <v>0</v>
      </c>
      <c r="H126" s="29"/>
      <c r="I126" s="26">
        <f t="shared" si="13"/>
        <v>0</v>
      </c>
    </row>
    <row r="127" spans="1:9" s="4" customFormat="1" ht="16.5" customHeight="1" x14ac:dyDescent="0.2">
      <c r="A127" s="27">
        <v>123</v>
      </c>
      <c r="B127" s="23" t="s">
        <v>226</v>
      </c>
      <c r="C127" s="24" t="s">
        <v>270</v>
      </c>
      <c r="D127" s="24" t="s">
        <v>210</v>
      </c>
      <c r="E127" s="29"/>
      <c r="F127" s="29"/>
      <c r="G127" s="30">
        <f t="shared" si="12"/>
        <v>0</v>
      </c>
      <c r="H127" s="29"/>
      <c r="I127" s="26">
        <f t="shared" si="13"/>
        <v>0</v>
      </c>
    </row>
    <row r="128" spans="1:9" s="4" customFormat="1" ht="16.5" customHeight="1" x14ac:dyDescent="0.2">
      <c r="A128" s="22">
        <v>124</v>
      </c>
      <c r="B128" s="23" t="s">
        <v>227</v>
      </c>
      <c r="C128" s="24" t="s">
        <v>271</v>
      </c>
      <c r="D128" s="24" t="s">
        <v>211</v>
      </c>
      <c r="E128" s="29"/>
      <c r="F128" s="29"/>
      <c r="G128" s="30">
        <f t="shared" si="12"/>
        <v>0</v>
      </c>
      <c r="H128" s="29"/>
      <c r="I128" s="26">
        <f t="shared" si="13"/>
        <v>0</v>
      </c>
    </row>
    <row r="129" spans="1:9" s="4" customFormat="1" ht="16.5" customHeight="1" x14ac:dyDescent="0.2">
      <c r="A129" s="27">
        <v>125</v>
      </c>
      <c r="B129" s="23" t="s">
        <v>137</v>
      </c>
      <c r="C129" s="24" t="s">
        <v>272</v>
      </c>
      <c r="D129" s="24" t="s">
        <v>212</v>
      </c>
      <c r="E129" s="29"/>
      <c r="F129" s="29"/>
      <c r="G129" s="30">
        <f t="shared" si="12"/>
        <v>0</v>
      </c>
      <c r="H129" s="29"/>
      <c r="I129" s="26">
        <f t="shared" si="13"/>
        <v>0</v>
      </c>
    </row>
    <row r="130" spans="1:9" s="4" customFormat="1" ht="16.5" customHeight="1" x14ac:dyDescent="0.2">
      <c r="A130" s="22">
        <v>126</v>
      </c>
      <c r="B130" s="23" t="s">
        <v>138</v>
      </c>
      <c r="C130" s="24" t="s">
        <v>312</v>
      </c>
      <c r="D130" s="24" t="s">
        <v>213</v>
      </c>
      <c r="E130" s="29"/>
      <c r="F130" s="29"/>
      <c r="G130" s="30">
        <f t="shared" si="12"/>
        <v>0</v>
      </c>
      <c r="H130" s="29"/>
      <c r="I130" s="30">
        <f t="shared" si="13"/>
        <v>0</v>
      </c>
    </row>
    <row r="131" spans="1:9" s="4" customFormat="1" ht="16.5" customHeight="1" x14ac:dyDescent="0.2">
      <c r="A131" s="27">
        <v>127</v>
      </c>
      <c r="B131" s="23" t="s">
        <v>139</v>
      </c>
      <c r="C131" s="24" t="s">
        <v>313</v>
      </c>
      <c r="D131" s="24" t="s">
        <v>213</v>
      </c>
      <c r="E131" s="29"/>
      <c r="F131" s="29"/>
      <c r="G131" s="30">
        <f t="shared" si="12"/>
        <v>0</v>
      </c>
      <c r="H131" s="29"/>
      <c r="I131" s="26">
        <f t="shared" si="13"/>
        <v>0</v>
      </c>
    </row>
    <row r="132" spans="1:9" s="4" customFormat="1" ht="16.5" customHeight="1" x14ac:dyDescent="0.2">
      <c r="A132" s="22">
        <v>128</v>
      </c>
      <c r="B132" s="23" t="s">
        <v>228</v>
      </c>
      <c r="C132" s="24" t="s">
        <v>273</v>
      </c>
      <c r="D132" s="24" t="s">
        <v>334</v>
      </c>
      <c r="E132" s="29"/>
      <c r="F132" s="29"/>
      <c r="G132" s="30">
        <f t="shared" si="12"/>
        <v>0</v>
      </c>
      <c r="H132" s="29"/>
      <c r="I132" s="26">
        <f t="shared" si="13"/>
        <v>0</v>
      </c>
    </row>
    <row r="133" spans="1:9" s="4" customFormat="1" ht="16.5" customHeight="1" x14ac:dyDescent="0.2">
      <c r="A133" s="27">
        <v>129</v>
      </c>
      <c r="B133" s="23" t="s">
        <v>229</v>
      </c>
      <c r="C133" s="24" t="s">
        <v>324</v>
      </c>
      <c r="D133" s="24" t="s">
        <v>214</v>
      </c>
      <c r="E133" s="29"/>
      <c r="F133" s="29"/>
      <c r="G133" s="30">
        <f t="shared" si="12"/>
        <v>0</v>
      </c>
      <c r="H133" s="29"/>
      <c r="I133" s="26">
        <f t="shared" si="13"/>
        <v>0</v>
      </c>
    </row>
    <row r="134" spans="1:9" s="4" customFormat="1" ht="16.5" customHeight="1" x14ac:dyDescent="0.2">
      <c r="A134" s="114">
        <v>130</v>
      </c>
      <c r="B134" s="115" t="s">
        <v>230</v>
      </c>
      <c r="C134" s="115" t="s">
        <v>274</v>
      </c>
      <c r="D134" s="115" t="s">
        <v>190</v>
      </c>
      <c r="E134" s="116"/>
      <c r="F134" s="116"/>
      <c r="G134" s="117">
        <f t="shared" si="12"/>
        <v>0</v>
      </c>
      <c r="H134" s="116"/>
      <c r="I134" s="118">
        <f t="shared" si="13"/>
        <v>0</v>
      </c>
    </row>
    <row r="135" spans="1:9" s="4" customFormat="1" ht="16.5" customHeight="1" x14ac:dyDescent="0.2">
      <c r="A135" s="27">
        <v>131</v>
      </c>
      <c r="B135" s="24" t="s">
        <v>231</v>
      </c>
      <c r="C135" s="24" t="s">
        <v>275</v>
      </c>
      <c r="D135" s="24" t="s">
        <v>215</v>
      </c>
      <c r="E135" s="29"/>
      <c r="F135" s="29"/>
      <c r="G135" s="30">
        <f t="shared" si="12"/>
        <v>0</v>
      </c>
      <c r="H135" s="29"/>
      <c r="I135" s="26">
        <f t="shared" si="13"/>
        <v>0</v>
      </c>
    </row>
    <row r="136" spans="1:9" s="4" customFormat="1" ht="16.5" customHeight="1" x14ac:dyDescent="0.2">
      <c r="A136" s="22">
        <v>132</v>
      </c>
      <c r="B136" s="24" t="s">
        <v>232</v>
      </c>
      <c r="C136" s="24" t="s">
        <v>276</v>
      </c>
      <c r="D136" s="24" t="s">
        <v>333</v>
      </c>
      <c r="E136" s="29"/>
      <c r="F136" s="29"/>
      <c r="G136" s="30">
        <f t="shared" ref="G136:G189" si="16">E136+F136</f>
        <v>0</v>
      </c>
      <c r="H136" s="29"/>
      <c r="I136" s="26">
        <f t="shared" ref="I136:I189" si="17">G136-H136</f>
        <v>0</v>
      </c>
    </row>
    <row r="137" spans="1:9" s="4" customFormat="1" ht="16.5" customHeight="1" x14ac:dyDescent="0.2">
      <c r="A137" s="27">
        <v>133</v>
      </c>
      <c r="B137" s="31" t="s">
        <v>365</v>
      </c>
      <c r="C137" s="31" t="s">
        <v>419</v>
      </c>
      <c r="D137" s="32"/>
      <c r="E137" s="32"/>
      <c r="F137" s="32"/>
      <c r="G137" s="30">
        <f t="shared" si="16"/>
        <v>0</v>
      </c>
      <c r="H137" s="29"/>
      <c r="I137" s="26">
        <f t="shared" si="17"/>
        <v>0</v>
      </c>
    </row>
    <row r="138" spans="1:9" s="4" customFormat="1" ht="16.5" customHeight="1" x14ac:dyDescent="0.2">
      <c r="A138" s="22">
        <v>134</v>
      </c>
      <c r="B138" s="31" t="s">
        <v>366</v>
      </c>
      <c r="C138" s="31" t="s">
        <v>420</v>
      </c>
      <c r="D138" s="32"/>
      <c r="E138" s="32"/>
      <c r="F138" s="32"/>
      <c r="G138" s="30">
        <f t="shared" ref="G138:G168" si="18">E138+F138</f>
        <v>0</v>
      </c>
      <c r="H138" s="29"/>
      <c r="I138" s="26">
        <f t="shared" ref="I138:I168" si="19">G138-H138</f>
        <v>0</v>
      </c>
    </row>
    <row r="139" spans="1:9" s="4" customFormat="1" ht="16.5" customHeight="1" x14ac:dyDescent="0.2">
      <c r="A139" s="27">
        <v>135</v>
      </c>
      <c r="B139" s="31" t="s">
        <v>367</v>
      </c>
      <c r="C139" s="31" t="s">
        <v>421</v>
      </c>
      <c r="D139" s="32"/>
      <c r="E139" s="32"/>
      <c r="F139" s="32"/>
      <c r="G139" s="30">
        <f t="shared" si="18"/>
        <v>0</v>
      </c>
      <c r="H139" s="29"/>
      <c r="I139" s="26">
        <f t="shared" si="19"/>
        <v>0</v>
      </c>
    </row>
    <row r="140" spans="1:9" s="4" customFormat="1" ht="16.5" customHeight="1" x14ac:dyDescent="0.2">
      <c r="A140" s="22">
        <v>136</v>
      </c>
      <c r="B140" s="31" t="s">
        <v>368</v>
      </c>
      <c r="C140" s="31" t="s">
        <v>422</v>
      </c>
      <c r="D140" s="32"/>
      <c r="E140" s="32"/>
      <c r="F140" s="32"/>
      <c r="G140" s="30">
        <f t="shared" si="18"/>
        <v>0</v>
      </c>
      <c r="H140" s="29"/>
      <c r="I140" s="26">
        <f t="shared" si="19"/>
        <v>0</v>
      </c>
    </row>
    <row r="141" spans="1:9" s="4" customFormat="1" ht="16.5" customHeight="1" x14ac:dyDescent="0.2">
      <c r="A141" s="24">
        <v>137</v>
      </c>
      <c r="B141" s="24" t="s">
        <v>369</v>
      </c>
      <c r="C141" s="24" t="s">
        <v>423</v>
      </c>
      <c r="D141" s="29"/>
      <c r="E141" s="29"/>
      <c r="F141" s="29"/>
      <c r="G141" s="30">
        <f t="shared" si="18"/>
        <v>0</v>
      </c>
      <c r="H141" s="29"/>
      <c r="I141" s="26">
        <f t="shared" si="19"/>
        <v>0</v>
      </c>
    </row>
    <row r="142" spans="1:9" s="4" customFormat="1" ht="16.5" customHeight="1" x14ac:dyDescent="0.2">
      <c r="A142" s="22">
        <v>138</v>
      </c>
      <c r="B142" s="24" t="s">
        <v>370</v>
      </c>
      <c r="C142" s="24" t="s">
        <v>424</v>
      </c>
      <c r="D142" s="29"/>
      <c r="E142" s="29"/>
      <c r="F142" s="29"/>
      <c r="G142" s="30">
        <f t="shared" si="18"/>
        <v>0</v>
      </c>
      <c r="H142" s="29"/>
      <c r="I142" s="26">
        <f t="shared" si="19"/>
        <v>0</v>
      </c>
    </row>
    <row r="143" spans="1:9" s="4" customFormat="1" ht="16.5" customHeight="1" x14ac:dyDescent="0.2">
      <c r="A143" s="27">
        <v>139</v>
      </c>
      <c r="B143" s="31" t="s">
        <v>371</v>
      </c>
      <c r="C143" s="31" t="s">
        <v>425</v>
      </c>
      <c r="D143" s="32"/>
      <c r="E143" s="32"/>
      <c r="F143" s="32"/>
      <c r="G143" s="30">
        <f t="shared" si="18"/>
        <v>0</v>
      </c>
      <c r="H143" s="29"/>
      <c r="I143" s="26">
        <f t="shared" si="19"/>
        <v>0</v>
      </c>
    </row>
    <row r="144" spans="1:9" s="4" customFormat="1" ht="16.5" customHeight="1" x14ac:dyDescent="0.2">
      <c r="A144" s="114">
        <v>140</v>
      </c>
      <c r="B144" s="120" t="s">
        <v>372</v>
      </c>
      <c r="C144" s="120" t="s">
        <v>426</v>
      </c>
      <c r="D144" s="121"/>
      <c r="E144" s="121"/>
      <c r="F144" s="121"/>
      <c r="G144" s="117">
        <f t="shared" si="18"/>
        <v>0</v>
      </c>
      <c r="H144" s="116"/>
      <c r="I144" s="118">
        <f t="shared" si="19"/>
        <v>0</v>
      </c>
    </row>
    <row r="145" spans="1:9" s="4" customFormat="1" ht="16.5" customHeight="1" x14ac:dyDescent="0.2">
      <c r="A145" s="27">
        <v>141</v>
      </c>
      <c r="B145" s="31" t="s">
        <v>373</v>
      </c>
      <c r="C145" s="31" t="s">
        <v>427</v>
      </c>
      <c r="D145" s="32"/>
      <c r="E145" s="32"/>
      <c r="F145" s="32"/>
      <c r="G145" s="30">
        <f t="shared" si="18"/>
        <v>0</v>
      </c>
      <c r="H145" s="29"/>
      <c r="I145" s="26">
        <f t="shared" si="19"/>
        <v>0</v>
      </c>
    </row>
    <row r="146" spans="1:9" s="4" customFormat="1" ht="16.5" customHeight="1" x14ac:dyDescent="0.2">
      <c r="A146" s="22">
        <v>142</v>
      </c>
      <c r="B146" s="31" t="s">
        <v>374</v>
      </c>
      <c r="C146" s="31" t="s">
        <v>428</v>
      </c>
      <c r="D146" s="32"/>
      <c r="E146" s="32"/>
      <c r="F146" s="32"/>
      <c r="G146" s="30">
        <f t="shared" si="18"/>
        <v>0</v>
      </c>
      <c r="H146" s="29"/>
      <c r="I146" s="26">
        <f t="shared" si="19"/>
        <v>0</v>
      </c>
    </row>
    <row r="147" spans="1:9" s="4" customFormat="1" ht="16.5" customHeight="1" x14ac:dyDescent="0.2">
      <c r="A147" s="27">
        <v>143</v>
      </c>
      <c r="B147" s="31" t="s">
        <v>375</v>
      </c>
      <c r="C147" s="31" t="s">
        <v>429</v>
      </c>
      <c r="D147" s="32"/>
      <c r="E147" s="32"/>
      <c r="F147" s="32"/>
      <c r="G147" s="30">
        <f t="shared" si="18"/>
        <v>0</v>
      </c>
      <c r="H147" s="29"/>
      <c r="I147" s="26">
        <f t="shared" si="19"/>
        <v>0</v>
      </c>
    </row>
    <row r="148" spans="1:9" s="4" customFormat="1" ht="16.5" customHeight="1" x14ac:dyDescent="0.2">
      <c r="A148" s="22">
        <v>144</v>
      </c>
      <c r="B148" s="31" t="s">
        <v>376</v>
      </c>
      <c r="C148" s="31" t="s">
        <v>469</v>
      </c>
      <c r="D148" s="32" t="s">
        <v>470</v>
      </c>
      <c r="E148" s="32"/>
      <c r="F148" s="32"/>
      <c r="G148" s="30">
        <f t="shared" si="18"/>
        <v>0</v>
      </c>
      <c r="H148" s="29"/>
      <c r="I148" s="26">
        <f t="shared" si="19"/>
        <v>0</v>
      </c>
    </row>
    <row r="149" spans="1:9" s="4" customFormat="1" ht="16.5" customHeight="1" x14ac:dyDescent="0.2">
      <c r="A149" s="27">
        <v>145</v>
      </c>
      <c r="B149" s="31" t="s">
        <v>377</v>
      </c>
      <c r="C149" s="31" t="s">
        <v>430</v>
      </c>
      <c r="D149" s="32"/>
      <c r="E149" s="32"/>
      <c r="F149" s="32"/>
      <c r="G149" s="30">
        <f t="shared" si="18"/>
        <v>0</v>
      </c>
      <c r="H149" s="29"/>
      <c r="I149" s="26">
        <f t="shared" si="19"/>
        <v>0</v>
      </c>
    </row>
    <row r="150" spans="1:9" s="4" customFormat="1" ht="16.5" customHeight="1" x14ac:dyDescent="0.2">
      <c r="A150" s="22">
        <v>146</v>
      </c>
      <c r="B150" s="31" t="s">
        <v>378</v>
      </c>
      <c r="C150" s="31" t="s">
        <v>431</v>
      </c>
      <c r="D150" s="32"/>
      <c r="E150" s="32"/>
      <c r="F150" s="32"/>
      <c r="G150" s="30">
        <f t="shared" si="18"/>
        <v>0</v>
      </c>
      <c r="H150" s="29"/>
      <c r="I150" s="26">
        <f t="shared" si="19"/>
        <v>0</v>
      </c>
    </row>
    <row r="151" spans="1:9" s="4" customFormat="1" ht="16.5" customHeight="1" x14ac:dyDescent="0.2">
      <c r="A151" s="27">
        <v>147</v>
      </c>
      <c r="B151" s="31" t="s">
        <v>379</v>
      </c>
      <c r="C151" s="31" t="s">
        <v>432</v>
      </c>
      <c r="D151" s="32"/>
      <c r="E151" s="32"/>
      <c r="F151" s="32"/>
      <c r="G151" s="30">
        <f t="shared" si="18"/>
        <v>0</v>
      </c>
      <c r="H151" s="29"/>
      <c r="I151" s="26">
        <f t="shared" si="19"/>
        <v>0</v>
      </c>
    </row>
    <row r="152" spans="1:9" s="4" customFormat="1" ht="16.5" customHeight="1" x14ac:dyDescent="0.2">
      <c r="A152" s="22">
        <v>148</v>
      </c>
      <c r="B152" s="31" t="s">
        <v>380</v>
      </c>
      <c r="C152" s="31" t="s">
        <v>433</v>
      </c>
      <c r="D152" s="32"/>
      <c r="E152" s="32"/>
      <c r="F152" s="32"/>
      <c r="G152" s="30">
        <f t="shared" si="18"/>
        <v>0</v>
      </c>
      <c r="H152" s="29"/>
      <c r="I152" s="26">
        <f t="shared" si="19"/>
        <v>0</v>
      </c>
    </row>
    <row r="153" spans="1:9" s="4" customFormat="1" ht="16.5" customHeight="1" x14ac:dyDescent="0.2">
      <c r="A153" s="27">
        <v>149</v>
      </c>
      <c r="B153" s="31" t="s">
        <v>381</v>
      </c>
      <c r="C153" s="31" t="s">
        <v>434</v>
      </c>
      <c r="D153" s="32"/>
      <c r="E153" s="32"/>
      <c r="F153" s="32"/>
      <c r="G153" s="30">
        <f t="shared" si="18"/>
        <v>0</v>
      </c>
      <c r="H153" s="29"/>
      <c r="I153" s="26">
        <f t="shared" si="19"/>
        <v>0</v>
      </c>
    </row>
    <row r="154" spans="1:9" s="4" customFormat="1" ht="16.5" customHeight="1" x14ac:dyDescent="0.2">
      <c r="A154" s="114">
        <v>150</v>
      </c>
      <c r="B154" s="120" t="s">
        <v>382</v>
      </c>
      <c r="C154" s="120" t="s">
        <v>435</v>
      </c>
      <c r="D154" s="121"/>
      <c r="E154" s="121"/>
      <c r="F154" s="121"/>
      <c r="G154" s="117">
        <f t="shared" si="18"/>
        <v>0</v>
      </c>
      <c r="H154" s="116"/>
      <c r="I154" s="118">
        <f t="shared" si="19"/>
        <v>0</v>
      </c>
    </row>
    <row r="155" spans="1:9" s="4" customFormat="1" ht="16.5" customHeight="1" x14ac:dyDescent="0.2">
      <c r="A155" s="27">
        <v>151</v>
      </c>
      <c r="B155" s="31" t="s">
        <v>383</v>
      </c>
      <c r="C155" s="31" t="s">
        <v>436</v>
      </c>
      <c r="D155" s="32"/>
      <c r="E155" s="32"/>
      <c r="F155" s="32"/>
      <c r="G155" s="30">
        <f t="shared" si="18"/>
        <v>0</v>
      </c>
      <c r="H155" s="29"/>
      <c r="I155" s="26">
        <f t="shared" si="19"/>
        <v>0</v>
      </c>
    </row>
    <row r="156" spans="1:9" s="4" customFormat="1" ht="16.5" customHeight="1" x14ac:dyDescent="0.2">
      <c r="A156" s="22">
        <v>152</v>
      </c>
      <c r="B156" s="31" t="s">
        <v>384</v>
      </c>
      <c r="C156" s="31" t="s">
        <v>437</v>
      </c>
      <c r="D156" s="32"/>
      <c r="E156" s="32"/>
      <c r="F156" s="32"/>
      <c r="G156" s="30">
        <f t="shared" si="18"/>
        <v>0</v>
      </c>
      <c r="H156" s="29"/>
      <c r="I156" s="26">
        <f t="shared" si="19"/>
        <v>0</v>
      </c>
    </row>
    <row r="157" spans="1:9" s="4" customFormat="1" ht="16.5" customHeight="1" x14ac:dyDescent="0.2">
      <c r="A157" s="27">
        <v>153</v>
      </c>
      <c r="B157" s="31" t="s">
        <v>385</v>
      </c>
      <c r="C157" s="31" t="s">
        <v>438</v>
      </c>
      <c r="D157" s="32"/>
      <c r="E157" s="32"/>
      <c r="F157" s="32"/>
      <c r="G157" s="30">
        <f t="shared" si="18"/>
        <v>0</v>
      </c>
      <c r="H157" s="29"/>
      <c r="I157" s="26">
        <f t="shared" si="19"/>
        <v>0</v>
      </c>
    </row>
    <row r="158" spans="1:9" s="4" customFormat="1" ht="16.5" customHeight="1" x14ac:dyDescent="0.2">
      <c r="A158" s="22">
        <v>154</v>
      </c>
      <c r="B158" s="31" t="s">
        <v>386</v>
      </c>
      <c r="C158" s="31" t="s">
        <v>439</v>
      </c>
      <c r="D158" s="32"/>
      <c r="E158" s="32"/>
      <c r="F158" s="32"/>
      <c r="G158" s="30">
        <f t="shared" si="18"/>
        <v>0</v>
      </c>
      <c r="H158" s="29"/>
      <c r="I158" s="26">
        <f t="shared" si="19"/>
        <v>0</v>
      </c>
    </row>
    <row r="159" spans="1:9" s="4" customFormat="1" ht="16.5" customHeight="1" x14ac:dyDescent="0.2">
      <c r="A159" s="27">
        <v>155</v>
      </c>
      <c r="B159" s="31" t="s">
        <v>387</v>
      </c>
      <c r="C159" s="31" t="s">
        <v>440</v>
      </c>
      <c r="D159" s="32"/>
      <c r="E159" s="32"/>
      <c r="F159" s="32"/>
      <c r="G159" s="30">
        <f t="shared" si="18"/>
        <v>0</v>
      </c>
      <c r="H159" s="29"/>
      <c r="I159" s="26">
        <f t="shared" si="19"/>
        <v>0</v>
      </c>
    </row>
    <row r="160" spans="1:9" s="4" customFormat="1" ht="16.5" customHeight="1" x14ac:dyDescent="0.2">
      <c r="A160" s="22">
        <v>156</v>
      </c>
      <c r="B160" s="31" t="s">
        <v>388</v>
      </c>
      <c r="C160" s="31" t="s">
        <v>441</v>
      </c>
      <c r="D160" s="32"/>
      <c r="E160" s="32"/>
      <c r="F160" s="32"/>
      <c r="G160" s="30">
        <f t="shared" si="18"/>
        <v>0</v>
      </c>
      <c r="H160" s="29"/>
      <c r="I160" s="26">
        <f t="shared" si="19"/>
        <v>0</v>
      </c>
    </row>
    <row r="161" spans="1:9" s="4" customFormat="1" ht="16.5" customHeight="1" x14ac:dyDescent="0.2">
      <c r="A161" s="27">
        <v>157</v>
      </c>
      <c r="B161" s="31" t="s">
        <v>389</v>
      </c>
      <c r="C161" s="31" t="s">
        <v>442</v>
      </c>
      <c r="D161" s="32"/>
      <c r="E161" s="32"/>
      <c r="F161" s="32"/>
      <c r="G161" s="30">
        <f t="shared" si="18"/>
        <v>0</v>
      </c>
      <c r="H161" s="29"/>
      <c r="I161" s="26">
        <f t="shared" si="19"/>
        <v>0</v>
      </c>
    </row>
    <row r="162" spans="1:9" s="4" customFormat="1" ht="16.5" customHeight="1" x14ac:dyDescent="0.2">
      <c r="A162" s="22">
        <v>158</v>
      </c>
      <c r="B162" s="31" t="s">
        <v>390</v>
      </c>
      <c r="C162" s="31" t="s">
        <v>443</v>
      </c>
      <c r="D162" s="32"/>
      <c r="E162" s="32"/>
      <c r="F162" s="32"/>
      <c r="G162" s="30">
        <f t="shared" si="18"/>
        <v>0</v>
      </c>
      <c r="H162" s="29"/>
      <c r="I162" s="26">
        <f t="shared" si="19"/>
        <v>0</v>
      </c>
    </row>
    <row r="163" spans="1:9" s="4" customFormat="1" ht="16.5" customHeight="1" x14ac:dyDescent="0.2">
      <c r="A163" s="27">
        <v>159</v>
      </c>
      <c r="B163" s="31" t="s">
        <v>391</v>
      </c>
      <c r="C163" s="31" t="s">
        <v>444</v>
      </c>
      <c r="D163" s="32"/>
      <c r="E163" s="32"/>
      <c r="F163" s="32"/>
      <c r="G163" s="30">
        <f t="shared" si="18"/>
        <v>0</v>
      </c>
      <c r="H163" s="29"/>
      <c r="I163" s="26">
        <f t="shared" si="19"/>
        <v>0</v>
      </c>
    </row>
    <row r="164" spans="1:9" s="4" customFormat="1" ht="16.5" customHeight="1" x14ac:dyDescent="0.2">
      <c r="A164" s="114">
        <v>160</v>
      </c>
      <c r="B164" s="120" t="s">
        <v>392</v>
      </c>
      <c r="C164" s="120" t="s">
        <v>445</v>
      </c>
      <c r="D164" s="121"/>
      <c r="E164" s="121"/>
      <c r="F164" s="121"/>
      <c r="G164" s="117">
        <f t="shared" si="18"/>
        <v>0</v>
      </c>
      <c r="H164" s="116"/>
      <c r="I164" s="118">
        <f t="shared" si="19"/>
        <v>0</v>
      </c>
    </row>
    <row r="165" spans="1:9" s="4" customFormat="1" ht="16.5" customHeight="1" x14ac:dyDescent="0.2">
      <c r="A165" s="27">
        <v>161</v>
      </c>
      <c r="B165" s="31" t="s">
        <v>393</v>
      </c>
      <c r="C165" s="31" t="s">
        <v>473</v>
      </c>
      <c r="D165" s="32"/>
      <c r="E165" s="32"/>
      <c r="F165" s="32"/>
      <c r="G165" s="30">
        <f t="shared" si="18"/>
        <v>0</v>
      </c>
      <c r="H165" s="29"/>
      <c r="I165" s="26">
        <f t="shared" si="19"/>
        <v>0</v>
      </c>
    </row>
    <row r="166" spans="1:9" s="4" customFormat="1" ht="16.5" customHeight="1" x14ac:dyDescent="0.2">
      <c r="A166" s="22">
        <v>162</v>
      </c>
      <c r="B166" s="31" t="s">
        <v>394</v>
      </c>
      <c r="C166" s="31" t="s">
        <v>472</v>
      </c>
      <c r="D166" s="32" t="s">
        <v>471</v>
      </c>
      <c r="E166" s="32"/>
      <c r="F166" s="32"/>
      <c r="G166" s="30">
        <f t="shared" si="18"/>
        <v>0</v>
      </c>
      <c r="H166" s="29"/>
      <c r="I166" s="26">
        <f t="shared" si="19"/>
        <v>0</v>
      </c>
    </row>
    <row r="167" spans="1:9" s="4" customFormat="1" ht="16.5" customHeight="1" x14ac:dyDescent="0.2">
      <c r="A167" s="27">
        <v>163</v>
      </c>
      <c r="B167" s="31" t="s">
        <v>395</v>
      </c>
      <c r="C167" s="31" t="s">
        <v>446</v>
      </c>
      <c r="D167" s="32"/>
      <c r="E167" s="32"/>
      <c r="F167" s="32"/>
      <c r="G167" s="30">
        <f t="shared" si="18"/>
        <v>0</v>
      </c>
      <c r="H167" s="29"/>
      <c r="I167" s="26">
        <f t="shared" si="19"/>
        <v>0</v>
      </c>
    </row>
    <row r="168" spans="1:9" s="4" customFormat="1" ht="16.5" customHeight="1" x14ac:dyDescent="0.2">
      <c r="A168" s="22">
        <v>164</v>
      </c>
      <c r="B168" s="31" t="s">
        <v>396</v>
      </c>
      <c r="C168" s="31" t="s">
        <v>447</v>
      </c>
      <c r="D168" s="32"/>
      <c r="E168" s="32"/>
      <c r="F168" s="32"/>
      <c r="G168" s="30">
        <f t="shared" si="18"/>
        <v>0</v>
      </c>
      <c r="H168" s="29"/>
      <c r="I168" s="26">
        <f t="shared" si="19"/>
        <v>0</v>
      </c>
    </row>
    <row r="169" spans="1:9" s="4" customFormat="1" ht="16.5" customHeight="1" x14ac:dyDescent="0.2">
      <c r="A169" s="27">
        <v>165</v>
      </c>
      <c r="B169" s="31" t="s">
        <v>397</v>
      </c>
      <c r="C169" s="31" t="s">
        <v>448</v>
      </c>
      <c r="D169" s="32"/>
      <c r="E169" s="32"/>
      <c r="F169" s="32"/>
      <c r="G169" s="30">
        <f t="shared" si="16"/>
        <v>0</v>
      </c>
      <c r="H169" s="29"/>
      <c r="I169" s="26">
        <f t="shared" si="17"/>
        <v>0</v>
      </c>
    </row>
    <row r="170" spans="1:9" s="4" customFormat="1" ht="16.5" customHeight="1" x14ac:dyDescent="0.2">
      <c r="A170" s="22">
        <v>166</v>
      </c>
      <c r="B170" s="31" t="s">
        <v>398</v>
      </c>
      <c r="C170" s="31" t="s">
        <v>449</v>
      </c>
      <c r="D170" s="32"/>
      <c r="E170" s="32"/>
      <c r="F170" s="32"/>
      <c r="G170" s="30">
        <f t="shared" si="16"/>
        <v>0</v>
      </c>
      <c r="H170" s="29"/>
      <c r="I170" s="26">
        <f t="shared" si="17"/>
        <v>0</v>
      </c>
    </row>
    <row r="171" spans="1:9" s="4" customFormat="1" ht="16.5" customHeight="1" x14ac:dyDescent="0.2">
      <c r="A171" s="27">
        <v>167</v>
      </c>
      <c r="B171" s="31" t="s">
        <v>399</v>
      </c>
      <c r="C171" s="31" t="s">
        <v>450</v>
      </c>
      <c r="D171" s="32"/>
      <c r="E171" s="32"/>
      <c r="F171" s="32"/>
      <c r="G171" s="30">
        <f t="shared" si="16"/>
        <v>0</v>
      </c>
      <c r="H171" s="29"/>
      <c r="I171" s="26">
        <f t="shared" si="17"/>
        <v>0</v>
      </c>
    </row>
    <row r="172" spans="1:9" s="4" customFormat="1" ht="16.5" customHeight="1" x14ac:dyDescent="0.2">
      <c r="A172" s="22">
        <v>168</v>
      </c>
      <c r="B172" s="31" t="s">
        <v>400</v>
      </c>
      <c r="C172" s="31" t="s">
        <v>451</v>
      </c>
      <c r="D172" s="32"/>
      <c r="E172" s="32"/>
      <c r="F172" s="32"/>
      <c r="G172" s="30">
        <f t="shared" si="16"/>
        <v>0</v>
      </c>
      <c r="H172" s="29"/>
      <c r="I172" s="26">
        <f t="shared" si="17"/>
        <v>0</v>
      </c>
    </row>
    <row r="173" spans="1:9" s="4" customFormat="1" ht="16.5" customHeight="1" x14ac:dyDescent="0.2">
      <c r="A173" s="27">
        <v>169</v>
      </c>
      <c r="B173" s="31" t="s">
        <v>401</v>
      </c>
      <c r="C173" s="31" t="s">
        <v>452</v>
      </c>
      <c r="D173" s="32"/>
      <c r="E173" s="32"/>
      <c r="F173" s="32"/>
      <c r="G173" s="30">
        <f t="shared" si="16"/>
        <v>0</v>
      </c>
      <c r="H173" s="29"/>
      <c r="I173" s="26">
        <f t="shared" si="17"/>
        <v>0</v>
      </c>
    </row>
    <row r="174" spans="1:9" s="4" customFormat="1" ht="16.5" customHeight="1" x14ac:dyDescent="0.2">
      <c r="A174" s="114">
        <v>170</v>
      </c>
      <c r="B174" s="120" t="s">
        <v>402</v>
      </c>
      <c r="C174" s="120" t="s">
        <v>468</v>
      </c>
      <c r="D174" s="121"/>
      <c r="E174" s="121"/>
      <c r="F174" s="121"/>
      <c r="G174" s="117">
        <f t="shared" si="16"/>
        <v>0</v>
      </c>
      <c r="H174" s="116"/>
      <c r="I174" s="118">
        <f t="shared" si="17"/>
        <v>0</v>
      </c>
    </row>
    <row r="175" spans="1:9" s="4" customFormat="1" ht="16.5" customHeight="1" x14ac:dyDescent="0.2">
      <c r="A175" s="27">
        <v>171</v>
      </c>
      <c r="B175" s="31" t="s">
        <v>403</v>
      </c>
      <c r="C175" s="31" t="s">
        <v>467</v>
      </c>
      <c r="D175" s="32"/>
      <c r="E175" s="32"/>
      <c r="F175" s="32"/>
      <c r="G175" s="30">
        <f t="shared" si="16"/>
        <v>0</v>
      </c>
      <c r="H175" s="29"/>
      <c r="I175" s="26">
        <f t="shared" si="17"/>
        <v>0</v>
      </c>
    </row>
    <row r="176" spans="1:9" s="4" customFormat="1" ht="16.5" customHeight="1" x14ac:dyDescent="0.2">
      <c r="A176" s="22">
        <v>172</v>
      </c>
      <c r="B176" s="31" t="s">
        <v>404</v>
      </c>
      <c r="C176" s="31" t="s">
        <v>453</v>
      </c>
      <c r="D176" s="32"/>
      <c r="E176" s="32"/>
      <c r="F176" s="32"/>
      <c r="G176" s="30">
        <f t="shared" si="16"/>
        <v>0</v>
      </c>
      <c r="H176" s="29"/>
      <c r="I176" s="26">
        <f t="shared" si="17"/>
        <v>0</v>
      </c>
    </row>
    <row r="177" spans="1:9" s="4" customFormat="1" ht="16.5" customHeight="1" x14ac:dyDescent="0.2">
      <c r="A177" s="27">
        <v>173</v>
      </c>
      <c r="B177" s="31" t="s">
        <v>405</v>
      </c>
      <c r="C177" s="31" t="s">
        <v>466</v>
      </c>
      <c r="D177" s="32"/>
      <c r="E177" s="32"/>
      <c r="F177" s="32"/>
      <c r="G177" s="30">
        <f t="shared" si="16"/>
        <v>0</v>
      </c>
      <c r="H177" s="29"/>
      <c r="I177" s="26">
        <f t="shared" si="17"/>
        <v>0</v>
      </c>
    </row>
    <row r="178" spans="1:9" s="4" customFormat="1" ht="16.5" customHeight="1" x14ac:dyDescent="0.2">
      <c r="A178" s="22">
        <v>174</v>
      </c>
      <c r="B178" s="31" t="s">
        <v>406</v>
      </c>
      <c r="C178" s="31" t="s">
        <v>465</v>
      </c>
      <c r="D178" s="32"/>
      <c r="E178" s="32"/>
      <c r="F178" s="32"/>
      <c r="G178" s="30">
        <f t="shared" si="16"/>
        <v>0</v>
      </c>
      <c r="H178" s="29"/>
      <c r="I178" s="26">
        <f t="shared" si="17"/>
        <v>0</v>
      </c>
    </row>
    <row r="179" spans="1:9" s="4" customFormat="1" ht="16.5" customHeight="1" x14ac:dyDescent="0.2">
      <c r="A179" s="27">
        <v>175</v>
      </c>
      <c r="B179" s="31" t="s">
        <v>407</v>
      </c>
      <c r="C179" s="31" t="s">
        <v>454</v>
      </c>
      <c r="D179" s="32"/>
      <c r="E179" s="32"/>
      <c r="F179" s="32"/>
      <c r="G179" s="30">
        <f t="shared" si="16"/>
        <v>0</v>
      </c>
      <c r="H179" s="29"/>
      <c r="I179" s="26">
        <f t="shared" si="17"/>
        <v>0</v>
      </c>
    </row>
    <row r="180" spans="1:9" s="4" customFormat="1" ht="16.5" customHeight="1" x14ac:dyDescent="0.2">
      <c r="A180" s="22">
        <v>176</v>
      </c>
      <c r="B180" s="31" t="s">
        <v>408</v>
      </c>
      <c r="C180" s="31" t="s">
        <v>455</v>
      </c>
      <c r="D180" s="32"/>
      <c r="E180" s="32"/>
      <c r="F180" s="32"/>
      <c r="G180" s="30">
        <f t="shared" si="16"/>
        <v>0</v>
      </c>
      <c r="H180" s="29"/>
      <c r="I180" s="26">
        <f t="shared" si="17"/>
        <v>0</v>
      </c>
    </row>
    <row r="181" spans="1:9" s="4" customFormat="1" ht="16.5" customHeight="1" x14ac:dyDescent="0.2">
      <c r="A181" s="24">
        <v>177</v>
      </c>
      <c r="B181" s="24" t="s">
        <v>409</v>
      </c>
      <c r="C181" s="24" t="s">
        <v>456</v>
      </c>
      <c r="D181" s="29"/>
      <c r="E181" s="29"/>
      <c r="F181" s="29"/>
      <c r="G181" s="30">
        <f t="shared" si="16"/>
        <v>0</v>
      </c>
      <c r="H181" s="29"/>
      <c r="I181" s="26">
        <f t="shared" si="17"/>
        <v>0</v>
      </c>
    </row>
    <row r="182" spans="1:9" s="4" customFormat="1" ht="16.5" customHeight="1" x14ac:dyDescent="0.2">
      <c r="A182" s="22">
        <v>178</v>
      </c>
      <c r="B182" s="31" t="s">
        <v>410</v>
      </c>
      <c r="C182" s="31" t="s">
        <v>457</v>
      </c>
      <c r="D182" s="32"/>
      <c r="E182" s="32"/>
      <c r="F182" s="32"/>
      <c r="G182" s="30">
        <f t="shared" si="16"/>
        <v>0</v>
      </c>
      <c r="H182" s="29"/>
      <c r="I182" s="26">
        <f t="shared" si="17"/>
        <v>0</v>
      </c>
    </row>
    <row r="183" spans="1:9" s="4" customFormat="1" ht="16.5" customHeight="1" x14ac:dyDescent="0.2">
      <c r="A183" s="27">
        <v>179</v>
      </c>
      <c r="B183" s="31" t="s">
        <v>411</v>
      </c>
      <c r="C183" s="31" t="s">
        <v>92</v>
      </c>
      <c r="D183" s="32"/>
      <c r="E183" s="32"/>
      <c r="F183" s="32"/>
      <c r="G183" s="30">
        <f t="shared" si="16"/>
        <v>0</v>
      </c>
      <c r="H183" s="29"/>
      <c r="I183" s="26">
        <f t="shared" si="17"/>
        <v>0</v>
      </c>
    </row>
    <row r="184" spans="1:9" s="4" customFormat="1" ht="16.5" customHeight="1" x14ac:dyDescent="0.2">
      <c r="A184" s="114">
        <v>180</v>
      </c>
      <c r="B184" s="120" t="s">
        <v>412</v>
      </c>
      <c r="C184" s="120" t="s">
        <v>458</v>
      </c>
      <c r="D184" s="121"/>
      <c r="E184" s="121"/>
      <c r="F184" s="121"/>
      <c r="G184" s="117">
        <f t="shared" si="16"/>
        <v>0</v>
      </c>
      <c r="H184" s="116"/>
      <c r="I184" s="118">
        <f t="shared" si="17"/>
        <v>0</v>
      </c>
    </row>
    <row r="185" spans="1:9" s="4" customFormat="1" ht="16.5" customHeight="1" x14ac:dyDescent="0.2">
      <c r="A185" s="27">
        <v>181</v>
      </c>
      <c r="B185" s="31" t="s">
        <v>413</v>
      </c>
      <c r="C185" s="31" t="s">
        <v>459</v>
      </c>
      <c r="D185" s="32"/>
      <c r="E185" s="32"/>
      <c r="F185" s="32"/>
      <c r="G185" s="30">
        <f t="shared" si="16"/>
        <v>0</v>
      </c>
      <c r="H185" s="29"/>
      <c r="I185" s="26">
        <f t="shared" si="17"/>
        <v>0</v>
      </c>
    </row>
    <row r="186" spans="1:9" s="4" customFormat="1" ht="16.5" customHeight="1" x14ac:dyDescent="0.2">
      <c r="A186" s="22">
        <v>182</v>
      </c>
      <c r="B186" s="31" t="s">
        <v>414</v>
      </c>
      <c r="C186" s="31" t="s">
        <v>464</v>
      </c>
      <c r="D186" s="32"/>
      <c r="E186" s="32"/>
      <c r="F186" s="32"/>
      <c r="G186" s="30">
        <f t="shared" si="16"/>
        <v>0</v>
      </c>
      <c r="H186" s="29"/>
      <c r="I186" s="26">
        <f t="shared" si="17"/>
        <v>0</v>
      </c>
    </row>
    <row r="187" spans="1:9" s="4" customFormat="1" ht="16.5" customHeight="1" x14ac:dyDescent="0.2">
      <c r="A187" s="27">
        <v>183</v>
      </c>
      <c r="B187" s="31" t="s">
        <v>415</v>
      </c>
      <c r="C187" s="31" t="s">
        <v>460</v>
      </c>
      <c r="D187" s="32"/>
      <c r="E187" s="32"/>
      <c r="F187" s="32"/>
      <c r="G187" s="30">
        <f t="shared" si="16"/>
        <v>0</v>
      </c>
      <c r="H187" s="29"/>
      <c r="I187" s="26">
        <f t="shared" si="17"/>
        <v>0</v>
      </c>
    </row>
    <row r="188" spans="1:9" s="4" customFormat="1" ht="16.5" customHeight="1" x14ac:dyDescent="0.2">
      <c r="A188" s="22">
        <v>184</v>
      </c>
      <c r="B188" s="24" t="s">
        <v>416</v>
      </c>
      <c r="C188" s="24" t="s">
        <v>461</v>
      </c>
      <c r="D188" s="29"/>
      <c r="E188" s="29"/>
      <c r="F188" s="29"/>
      <c r="G188" s="30">
        <f t="shared" si="16"/>
        <v>0</v>
      </c>
      <c r="H188" s="29"/>
      <c r="I188" s="26">
        <f t="shared" si="17"/>
        <v>0</v>
      </c>
    </row>
    <row r="189" spans="1:9" s="4" customFormat="1" ht="16.5" customHeight="1" x14ac:dyDescent="0.2">
      <c r="A189" s="24">
        <v>185</v>
      </c>
      <c r="B189" s="24" t="s">
        <v>417</v>
      </c>
      <c r="C189" s="24" t="s">
        <v>462</v>
      </c>
      <c r="D189" s="29"/>
      <c r="E189" s="29"/>
      <c r="F189" s="29"/>
      <c r="G189" s="30">
        <f t="shared" si="16"/>
        <v>0</v>
      </c>
      <c r="H189" s="29"/>
      <c r="I189" s="26">
        <f t="shared" si="17"/>
        <v>0</v>
      </c>
    </row>
    <row r="190" spans="1:9" s="4" customFormat="1" ht="16.5" customHeight="1" x14ac:dyDescent="0.2">
      <c r="A190" s="24">
        <v>186</v>
      </c>
      <c r="B190" s="31" t="s">
        <v>418</v>
      </c>
      <c r="C190" s="31" t="s">
        <v>463</v>
      </c>
      <c r="D190" s="32"/>
      <c r="E190" s="32"/>
      <c r="F190" s="32"/>
      <c r="G190" s="33">
        <f t="shared" ref="G190:G206" si="20">E190+F190</f>
        <v>0</v>
      </c>
      <c r="H190" s="32"/>
      <c r="I190" s="35">
        <f t="shared" ref="I190:I206" si="21">G190-H190</f>
        <v>0</v>
      </c>
    </row>
    <row r="191" spans="1:9" s="4" customFormat="1" ht="16.5" customHeight="1" x14ac:dyDescent="0.2">
      <c r="A191" s="29"/>
      <c r="B191" s="32"/>
      <c r="C191" s="32"/>
      <c r="D191" s="32"/>
      <c r="E191" s="32"/>
      <c r="F191" s="32"/>
      <c r="G191" s="33">
        <f t="shared" si="20"/>
        <v>0</v>
      </c>
      <c r="H191" s="32"/>
      <c r="I191" s="35">
        <f t="shared" si="21"/>
        <v>0</v>
      </c>
    </row>
    <row r="192" spans="1:9" s="4" customFormat="1" ht="16.5" customHeight="1" x14ac:dyDescent="0.2">
      <c r="A192" s="29"/>
      <c r="B192" s="32"/>
      <c r="C192" s="32"/>
      <c r="D192" s="32"/>
      <c r="E192" s="32"/>
      <c r="F192" s="32"/>
      <c r="G192" s="33">
        <f t="shared" si="20"/>
        <v>0</v>
      </c>
      <c r="H192" s="32"/>
      <c r="I192" s="35">
        <f t="shared" si="21"/>
        <v>0</v>
      </c>
    </row>
    <row r="193" spans="1:9" s="4" customFormat="1" ht="16.5" customHeight="1" x14ac:dyDescent="0.2">
      <c r="A193" s="29"/>
      <c r="B193" s="32"/>
      <c r="C193" s="32"/>
      <c r="D193" s="32"/>
      <c r="E193" s="32"/>
      <c r="F193" s="32"/>
      <c r="G193" s="33">
        <f t="shared" si="20"/>
        <v>0</v>
      </c>
      <c r="H193" s="32"/>
      <c r="I193" s="35">
        <f t="shared" si="21"/>
        <v>0</v>
      </c>
    </row>
    <row r="194" spans="1:9" s="4" customFormat="1" ht="16.5" customHeight="1" x14ac:dyDescent="0.2">
      <c r="A194" s="114"/>
      <c r="B194" s="120"/>
      <c r="C194" s="120"/>
      <c r="D194" s="121"/>
      <c r="E194" s="121"/>
      <c r="F194" s="121"/>
      <c r="G194" s="117">
        <f t="shared" si="20"/>
        <v>0</v>
      </c>
      <c r="H194" s="116"/>
      <c r="I194" s="118">
        <f t="shared" si="21"/>
        <v>0</v>
      </c>
    </row>
    <row r="195" spans="1:9" s="4" customFormat="1" ht="16.5" customHeight="1" x14ac:dyDescent="0.2">
      <c r="A195" s="29"/>
      <c r="B195" s="32"/>
      <c r="C195" s="32"/>
      <c r="D195" s="32"/>
      <c r="E195" s="32"/>
      <c r="F195" s="32"/>
      <c r="G195" s="33">
        <f t="shared" si="20"/>
        <v>0</v>
      </c>
      <c r="H195" s="32"/>
      <c r="I195" s="35">
        <f t="shared" si="21"/>
        <v>0</v>
      </c>
    </row>
    <row r="196" spans="1:9" s="4" customFormat="1" ht="16.5" customHeight="1" x14ac:dyDescent="0.2">
      <c r="A196" s="29"/>
      <c r="B196" s="32"/>
      <c r="C196" s="32"/>
      <c r="D196" s="32"/>
      <c r="E196" s="32"/>
      <c r="F196" s="32"/>
      <c r="G196" s="33">
        <f t="shared" si="20"/>
        <v>0</v>
      </c>
      <c r="H196" s="32"/>
      <c r="I196" s="35">
        <f t="shared" si="21"/>
        <v>0</v>
      </c>
    </row>
    <row r="197" spans="1:9" s="4" customFormat="1" ht="16.5" customHeight="1" x14ac:dyDescent="0.2">
      <c r="A197" s="29"/>
      <c r="B197" s="32"/>
      <c r="C197" s="32"/>
      <c r="D197" s="32"/>
      <c r="E197" s="32"/>
      <c r="F197" s="32"/>
      <c r="G197" s="33">
        <f t="shared" si="20"/>
        <v>0</v>
      </c>
      <c r="H197" s="32"/>
      <c r="I197" s="35">
        <f t="shared" si="21"/>
        <v>0</v>
      </c>
    </row>
    <row r="198" spans="1:9" s="4" customFormat="1" ht="16.5" customHeight="1" x14ac:dyDescent="0.2">
      <c r="A198" s="29"/>
      <c r="B198" s="32"/>
      <c r="C198" s="32"/>
      <c r="D198" s="32"/>
      <c r="E198" s="32"/>
      <c r="F198" s="32"/>
      <c r="G198" s="33">
        <f t="shared" si="20"/>
        <v>0</v>
      </c>
      <c r="H198" s="32"/>
      <c r="I198" s="35">
        <f t="shared" si="21"/>
        <v>0</v>
      </c>
    </row>
    <row r="199" spans="1:9" s="4" customFormat="1" ht="16.5" customHeight="1" x14ac:dyDescent="0.2">
      <c r="A199" s="29"/>
      <c r="B199" s="32"/>
      <c r="C199" s="32"/>
      <c r="D199" s="32"/>
      <c r="E199" s="32"/>
      <c r="F199" s="32"/>
      <c r="G199" s="33">
        <f t="shared" si="20"/>
        <v>0</v>
      </c>
      <c r="H199" s="32"/>
      <c r="I199" s="35">
        <f t="shared" si="21"/>
        <v>0</v>
      </c>
    </row>
    <row r="200" spans="1:9" s="4" customFormat="1" ht="16.5" customHeight="1" x14ac:dyDescent="0.2">
      <c r="A200" s="29"/>
      <c r="B200" s="32"/>
      <c r="C200" s="32"/>
      <c r="D200" s="32"/>
      <c r="E200" s="32"/>
      <c r="F200" s="32"/>
      <c r="G200" s="33">
        <f t="shared" si="20"/>
        <v>0</v>
      </c>
      <c r="H200" s="32"/>
      <c r="I200" s="35">
        <f t="shared" si="21"/>
        <v>0</v>
      </c>
    </row>
    <row r="201" spans="1:9" s="4" customFormat="1" ht="16.5" customHeight="1" x14ac:dyDescent="0.2">
      <c r="A201" s="29"/>
      <c r="B201" s="32"/>
      <c r="C201" s="32"/>
      <c r="D201" s="32"/>
      <c r="E201" s="32"/>
      <c r="F201" s="32"/>
      <c r="G201" s="33">
        <f t="shared" si="20"/>
        <v>0</v>
      </c>
      <c r="H201" s="32"/>
      <c r="I201" s="35">
        <f t="shared" si="21"/>
        <v>0</v>
      </c>
    </row>
    <row r="202" spans="1:9" s="4" customFormat="1" ht="16.5" customHeight="1" x14ac:dyDescent="0.2">
      <c r="A202" s="29"/>
      <c r="B202" s="32"/>
      <c r="C202" s="32"/>
      <c r="D202" s="32"/>
      <c r="E202" s="32"/>
      <c r="F202" s="32"/>
      <c r="G202" s="33">
        <f t="shared" si="20"/>
        <v>0</v>
      </c>
      <c r="H202" s="32"/>
      <c r="I202" s="35">
        <f t="shared" si="21"/>
        <v>0</v>
      </c>
    </row>
    <row r="203" spans="1:9" s="4" customFormat="1" ht="16.5" customHeight="1" x14ac:dyDescent="0.2">
      <c r="A203" s="29"/>
      <c r="B203" s="32"/>
      <c r="C203" s="32"/>
      <c r="D203" s="32"/>
      <c r="E203" s="32"/>
      <c r="F203" s="32"/>
      <c r="G203" s="33">
        <f t="shared" si="20"/>
        <v>0</v>
      </c>
      <c r="H203" s="32"/>
      <c r="I203" s="35">
        <f t="shared" si="21"/>
        <v>0</v>
      </c>
    </row>
    <row r="204" spans="1:9" s="4" customFormat="1" ht="16.5" customHeight="1" x14ac:dyDescent="0.2">
      <c r="A204" s="114"/>
      <c r="B204" s="120"/>
      <c r="C204" s="120"/>
      <c r="D204" s="121"/>
      <c r="E204" s="121"/>
      <c r="F204" s="121"/>
      <c r="G204" s="117">
        <f t="shared" si="20"/>
        <v>0</v>
      </c>
      <c r="H204" s="116"/>
      <c r="I204" s="118">
        <f t="shared" si="21"/>
        <v>0</v>
      </c>
    </row>
    <row r="205" spans="1:9" s="4" customFormat="1" ht="16.5" customHeight="1" x14ac:dyDescent="0.2">
      <c r="A205" s="29"/>
      <c r="B205" s="32"/>
      <c r="C205" s="32"/>
      <c r="D205" s="32"/>
      <c r="E205" s="32"/>
      <c r="F205" s="32"/>
      <c r="G205" s="33">
        <f t="shared" si="20"/>
        <v>0</v>
      </c>
      <c r="H205" s="32"/>
      <c r="I205" s="35">
        <f t="shared" si="21"/>
        <v>0</v>
      </c>
    </row>
    <row r="206" spans="1:9" s="4" customFormat="1" ht="16.5" customHeight="1" thickBot="1" x14ac:dyDescent="0.25">
      <c r="A206" s="42"/>
      <c r="B206" s="42"/>
      <c r="C206" s="42"/>
      <c r="D206" s="42"/>
      <c r="E206" s="40"/>
      <c r="F206" s="40"/>
      <c r="G206" s="41">
        <f t="shared" si="20"/>
        <v>0</v>
      </c>
      <c r="H206" s="42"/>
      <c r="I206" s="41">
        <f t="shared" si="21"/>
        <v>0</v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idden="1" x14ac:dyDescent="0.2"/>
    <row r="219" spans="1:9" hidden="1" x14ac:dyDescent="0.2"/>
    <row r="220" spans="1:9" hidden="1" x14ac:dyDescent="0.2"/>
    <row r="221" spans="1:9" hidden="1" x14ac:dyDescent="0.2"/>
    <row r="222" spans="1:9" hidden="1" x14ac:dyDescent="0.2"/>
    <row r="223" spans="1:9" hidden="1" x14ac:dyDescent="0.2"/>
    <row r="224" spans="1:9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519" priority="81" operator="lessThan">
      <formula>0</formula>
    </cfRule>
  </conditionalFormatting>
  <conditionalFormatting sqref="I6">
    <cfRule type="cellIs" dxfId="518" priority="80" operator="lessThan">
      <formula>0</formula>
    </cfRule>
  </conditionalFormatting>
  <conditionalFormatting sqref="I14">
    <cfRule type="cellIs" dxfId="517" priority="79" operator="lessThan">
      <formula>0</formula>
    </cfRule>
  </conditionalFormatting>
  <conditionalFormatting sqref="I206">
    <cfRule type="cellIs" dxfId="516" priority="78" operator="lessThan">
      <formula>0</formula>
    </cfRule>
  </conditionalFormatting>
  <conditionalFormatting sqref="I24">
    <cfRule type="cellIs" dxfId="512" priority="75" operator="lessThan">
      <formula>0</formula>
    </cfRule>
  </conditionalFormatting>
  <conditionalFormatting sqref="I34">
    <cfRule type="cellIs" dxfId="510" priority="73" operator="lessThan">
      <formula>0</formula>
    </cfRule>
  </conditionalFormatting>
  <conditionalFormatting sqref="I44">
    <cfRule type="cellIs" dxfId="508" priority="71" operator="lessThan">
      <formula>0</formula>
    </cfRule>
  </conditionalFormatting>
  <conditionalFormatting sqref="I54">
    <cfRule type="cellIs" dxfId="506" priority="69" operator="lessThan">
      <formula>0</formula>
    </cfRule>
  </conditionalFormatting>
  <conditionalFormatting sqref="I65">
    <cfRule type="cellIs" dxfId="504" priority="67" operator="lessThan">
      <formula>0</formula>
    </cfRule>
  </conditionalFormatting>
  <conditionalFormatting sqref="I76">
    <cfRule type="cellIs" dxfId="502" priority="65" operator="lessThan">
      <formula>0</formula>
    </cfRule>
  </conditionalFormatting>
  <conditionalFormatting sqref="I87">
    <cfRule type="cellIs" dxfId="500" priority="63" operator="lessThan">
      <formula>0</formula>
    </cfRule>
  </conditionalFormatting>
  <conditionalFormatting sqref="I98">
    <cfRule type="cellIs" dxfId="498" priority="61" operator="lessThan">
      <formula>0</formula>
    </cfRule>
  </conditionalFormatting>
  <conditionalFormatting sqref="I108">
    <cfRule type="cellIs" dxfId="496" priority="59" operator="lessThan">
      <formula>0</formula>
    </cfRule>
  </conditionalFormatting>
  <conditionalFormatting sqref="I119">
    <cfRule type="cellIs" dxfId="494" priority="57" operator="lessThan">
      <formula>0</formula>
    </cfRule>
  </conditionalFormatting>
  <conditionalFormatting sqref="I130">
    <cfRule type="cellIs" dxfId="492" priority="55" operator="lessThan">
      <formula>0</formula>
    </cfRule>
  </conditionalFormatting>
  <conditionalFormatting sqref="I7">
    <cfRule type="cellIs" dxfId="490" priority="53" operator="lessThan">
      <formula>0</formula>
    </cfRule>
  </conditionalFormatting>
  <conditionalFormatting sqref="I8">
    <cfRule type="cellIs" dxfId="489" priority="52" operator="lessThan">
      <formula>0</formula>
    </cfRule>
  </conditionalFormatting>
  <conditionalFormatting sqref="I9">
    <cfRule type="cellIs" dxfId="488" priority="51" operator="lessThan">
      <formula>0</formula>
    </cfRule>
  </conditionalFormatting>
  <conditionalFormatting sqref="I10">
    <cfRule type="cellIs" dxfId="487" priority="50" operator="lessThan">
      <formula>0</formula>
    </cfRule>
  </conditionalFormatting>
  <conditionalFormatting sqref="I11">
    <cfRule type="cellIs" dxfId="486" priority="49" operator="lessThan">
      <formula>0</formula>
    </cfRule>
  </conditionalFormatting>
  <conditionalFormatting sqref="I12">
    <cfRule type="cellIs" dxfId="485" priority="48" operator="lessThan">
      <formula>0</formula>
    </cfRule>
  </conditionalFormatting>
  <conditionalFormatting sqref="I13">
    <cfRule type="cellIs" dxfId="484" priority="47" operator="lessThan">
      <formula>0</formula>
    </cfRule>
  </conditionalFormatting>
  <conditionalFormatting sqref="I15">
    <cfRule type="cellIs" dxfId="475" priority="38" operator="lessThan">
      <formula>0</formula>
    </cfRule>
  </conditionalFormatting>
  <conditionalFormatting sqref="I16">
    <cfRule type="cellIs" dxfId="474" priority="37" operator="lessThan">
      <formula>0</formula>
    </cfRule>
  </conditionalFormatting>
  <conditionalFormatting sqref="I17">
    <cfRule type="cellIs" dxfId="473" priority="36" operator="lessThan">
      <formula>0</formula>
    </cfRule>
  </conditionalFormatting>
  <conditionalFormatting sqref="I18">
    <cfRule type="cellIs" dxfId="472" priority="35" operator="lessThan">
      <formula>0</formula>
    </cfRule>
  </conditionalFormatting>
  <conditionalFormatting sqref="I19">
    <cfRule type="cellIs" dxfId="471" priority="34" operator="lessThan">
      <formula>0</formula>
    </cfRule>
  </conditionalFormatting>
  <conditionalFormatting sqref="I20">
    <cfRule type="cellIs" dxfId="470" priority="33" operator="lessThan">
      <formula>0</formula>
    </cfRule>
  </conditionalFormatting>
  <conditionalFormatting sqref="I21">
    <cfRule type="cellIs" dxfId="469" priority="32" operator="lessThan">
      <formula>0</formula>
    </cfRule>
  </conditionalFormatting>
  <conditionalFormatting sqref="I22">
    <cfRule type="cellIs" dxfId="468" priority="31" operator="lessThan">
      <formula>0</formula>
    </cfRule>
  </conditionalFormatting>
  <conditionalFormatting sqref="I23">
    <cfRule type="cellIs" dxfId="467" priority="30" operator="lessThan">
      <formula>0</formula>
    </cfRule>
  </conditionalFormatting>
  <conditionalFormatting sqref="I25:I33">
    <cfRule type="cellIs" dxfId="457" priority="20" operator="lessThan">
      <formula>0</formula>
    </cfRule>
  </conditionalFormatting>
  <conditionalFormatting sqref="I35:I43">
    <cfRule type="cellIs" dxfId="455" priority="18" operator="lessThan">
      <formula>0</formula>
    </cfRule>
  </conditionalFormatting>
  <conditionalFormatting sqref="I45:I53">
    <cfRule type="cellIs" dxfId="453" priority="16" operator="lessThan">
      <formula>0</formula>
    </cfRule>
  </conditionalFormatting>
  <conditionalFormatting sqref="I66 I55:I64 I68:I75">
    <cfRule type="cellIs" dxfId="451" priority="14" operator="lessThan">
      <formula>0</formula>
    </cfRule>
  </conditionalFormatting>
  <conditionalFormatting sqref="I88:I93 I77:I84 I86 I95:I97">
    <cfRule type="cellIs" dxfId="450" priority="13" operator="lessThan">
      <formula>0</formula>
    </cfRule>
  </conditionalFormatting>
  <conditionalFormatting sqref="I109:I111 I99:I107 I113:I118">
    <cfRule type="cellIs" dxfId="449" priority="12" operator="lessThan">
      <formula>0</formula>
    </cfRule>
  </conditionalFormatting>
  <conditionalFormatting sqref="I120:I121 I123:I129 I131:I173 I175:I183 I185:I193 I195:I203 I205">
    <cfRule type="cellIs" dxfId="448" priority="11" operator="lessThan">
      <formula>0</formula>
    </cfRule>
  </conditionalFormatting>
  <conditionalFormatting sqref="I67">
    <cfRule type="cellIs" dxfId="447" priority="9" operator="lessThan">
      <formula>0</formula>
    </cfRule>
  </conditionalFormatting>
  <conditionalFormatting sqref="I85">
    <cfRule type="cellIs" dxfId="446" priority="8" operator="lessThan">
      <formula>0</formula>
    </cfRule>
  </conditionalFormatting>
  <conditionalFormatting sqref="I94">
    <cfRule type="cellIs" dxfId="445" priority="7" operator="lessThan">
      <formula>0</formula>
    </cfRule>
  </conditionalFormatting>
  <conditionalFormatting sqref="I112">
    <cfRule type="cellIs" dxfId="444" priority="6" operator="lessThan">
      <formula>0</formula>
    </cfRule>
  </conditionalFormatting>
  <conditionalFormatting sqref="I122">
    <cfRule type="cellIs" dxfId="443" priority="5" operator="lessThan">
      <formula>0</formula>
    </cfRule>
  </conditionalFormatting>
  <conditionalFormatting sqref="I174">
    <cfRule type="cellIs" dxfId="442" priority="4" operator="lessThan">
      <formula>0</formula>
    </cfRule>
  </conditionalFormatting>
  <conditionalFormatting sqref="I184">
    <cfRule type="cellIs" dxfId="441" priority="3" operator="lessThan">
      <formula>0</formula>
    </cfRule>
  </conditionalFormatting>
  <conditionalFormatting sqref="I194">
    <cfRule type="cellIs" dxfId="440" priority="2" operator="lessThan">
      <formula>0</formula>
    </cfRule>
  </conditionalFormatting>
  <conditionalFormatting sqref="I204">
    <cfRule type="cellIs" dxfId="439" priority="1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workbookViewId="0">
      <selection activeCell="F5" sqref="F5"/>
    </sheetView>
  </sheetViews>
  <sheetFormatPr defaultColWidth="0" defaultRowHeight="0" customHeight="1" zeroHeight="1" x14ac:dyDescent="0.2"/>
  <cols>
    <col min="1" max="1" width="4.2851562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tr">
        <f>Apr!A1</f>
        <v>Receipts and Stock Position of Medicines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H2" s="47" t="s">
        <v>474</v>
      </c>
      <c r="I2" s="48">
        <f>Home!L17</f>
        <v>42125</v>
      </c>
    </row>
    <row r="3" spans="1:9" ht="9.75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43" t="s">
        <v>332</v>
      </c>
      <c r="B4" s="43" t="s">
        <v>2</v>
      </c>
      <c r="C4" s="43" t="s">
        <v>3</v>
      </c>
      <c r="D4" s="43" t="s">
        <v>338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s="4" customFormat="1" ht="16.5" customHeight="1" thickTop="1" x14ac:dyDescent="0.2">
      <c r="A5" s="18">
        <f>Apr!A5</f>
        <v>1</v>
      </c>
      <c r="B5" s="19" t="str">
        <f>Apr!B5</f>
        <v>A3</v>
      </c>
      <c r="C5" s="19" t="str">
        <f>Apr!C5</f>
        <v>Rabies Veterinary Vaccine Inactivated IP</v>
      </c>
      <c r="D5" s="19" t="str">
        <f>Apr!D5</f>
        <v>Single Dose</v>
      </c>
      <c r="E5" s="18">
        <f>Apr!I5</f>
        <v>0</v>
      </c>
      <c r="F5" s="20"/>
      <c r="G5" s="21">
        <f>E5+F5</f>
        <v>0</v>
      </c>
      <c r="H5" s="20"/>
      <c r="I5" s="21">
        <f t="shared" ref="I5" si="0">G5-H5</f>
        <v>0</v>
      </c>
    </row>
    <row r="6" spans="1:9" s="4" customFormat="1" ht="16.5" customHeight="1" x14ac:dyDescent="0.2">
      <c r="A6" s="22">
        <f>Apr!A6</f>
        <v>2</v>
      </c>
      <c r="B6" s="23" t="str">
        <f>Apr!B6</f>
        <v>D4</v>
      </c>
      <c r="C6" s="24" t="str">
        <f>Apr!C6</f>
        <v>Boric Acid IP</v>
      </c>
      <c r="D6" s="24" t="str">
        <f>Apr!D6</f>
        <v>500 gms</v>
      </c>
      <c r="E6" s="22">
        <f>Apr!I6</f>
        <v>0</v>
      </c>
      <c r="F6" s="25"/>
      <c r="G6" s="26">
        <f>E6+F6</f>
        <v>0</v>
      </c>
      <c r="H6" s="25"/>
      <c r="I6" s="26">
        <f t="shared" ref="I6" si="1">G6-H6</f>
        <v>0</v>
      </c>
    </row>
    <row r="7" spans="1:9" s="4" customFormat="1" ht="16.5" customHeight="1" x14ac:dyDescent="0.2">
      <c r="A7" s="22">
        <f>Apr!A7</f>
        <v>3</v>
      </c>
      <c r="B7" s="23" t="str">
        <f>Apr!B7</f>
        <v>D5</v>
      </c>
      <c r="C7" s="24" t="str">
        <f>Apr!C7</f>
        <v>Chirrhatta Powder</v>
      </c>
      <c r="D7" s="24" t="str">
        <f>Apr!D7</f>
        <v>1 kg</v>
      </c>
      <c r="E7" s="22">
        <f>Apr!I7</f>
        <v>0</v>
      </c>
      <c r="F7" s="28"/>
      <c r="G7" s="26">
        <f t="shared" ref="G7:G70" si="2">E7+F7</f>
        <v>0</v>
      </c>
      <c r="H7" s="28"/>
      <c r="I7" s="26">
        <f t="shared" ref="I7:I70" si="3">G7-H7</f>
        <v>0</v>
      </c>
    </row>
    <row r="8" spans="1:9" s="4" customFormat="1" ht="16.5" customHeight="1" x14ac:dyDescent="0.2">
      <c r="A8" s="22">
        <f>Apr!A8</f>
        <v>4</v>
      </c>
      <c r="B8" s="23" t="str">
        <f>Apr!B8</f>
        <v>D8</v>
      </c>
      <c r="C8" s="24" t="str">
        <f>Apr!C8</f>
        <v>Light Kaolin IP</v>
      </c>
      <c r="D8" s="24" t="str">
        <f>Apr!D8</f>
        <v>1 kg</v>
      </c>
      <c r="E8" s="22">
        <f>Apr!I8</f>
        <v>0</v>
      </c>
      <c r="F8" s="29"/>
      <c r="G8" s="26">
        <f t="shared" si="2"/>
        <v>0</v>
      </c>
      <c r="H8" s="29"/>
      <c r="I8" s="26">
        <f t="shared" si="3"/>
        <v>0</v>
      </c>
    </row>
    <row r="9" spans="1:9" s="4" customFormat="1" ht="16.5" customHeight="1" x14ac:dyDescent="0.2">
      <c r="A9" s="22">
        <f>Apr!A9</f>
        <v>5</v>
      </c>
      <c r="B9" s="23" t="str">
        <f>Apr!B9</f>
        <v>D11</v>
      </c>
      <c r="C9" s="24" t="str">
        <f>Apr!C9</f>
        <v>Pichorhiza Powder IP</v>
      </c>
      <c r="D9" s="24" t="str">
        <f>Apr!D9</f>
        <v>1 kg</v>
      </c>
      <c r="E9" s="22">
        <f>Apr!I9</f>
        <v>0</v>
      </c>
      <c r="F9" s="28"/>
      <c r="G9" s="26">
        <f t="shared" si="2"/>
        <v>0</v>
      </c>
      <c r="H9" s="28"/>
      <c r="I9" s="26">
        <f t="shared" si="3"/>
        <v>0</v>
      </c>
    </row>
    <row r="10" spans="1:9" s="4" customFormat="1" ht="16.5" customHeight="1" x14ac:dyDescent="0.2">
      <c r="A10" s="22">
        <f>Apr!A10</f>
        <v>6</v>
      </c>
      <c r="B10" s="23" t="str">
        <f>Apr!B10</f>
        <v>D12</v>
      </c>
      <c r="C10" s="24" t="str">
        <f>Apr!C10</f>
        <v>Potassium Permanganate IP</v>
      </c>
      <c r="D10" s="24" t="str">
        <f>Apr!D10</f>
        <v>500 gms</v>
      </c>
      <c r="E10" s="22">
        <f>Apr!I10</f>
        <v>0</v>
      </c>
      <c r="F10" s="29"/>
      <c r="G10" s="26">
        <f t="shared" si="2"/>
        <v>0</v>
      </c>
      <c r="H10" s="29"/>
      <c r="I10" s="26">
        <f t="shared" si="3"/>
        <v>0</v>
      </c>
    </row>
    <row r="11" spans="1:9" s="4" customFormat="1" ht="16.5" customHeight="1" x14ac:dyDescent="0.2">
      <c r="A11" s="22">
        <f>Apr!A11</f>
        <v>7</v>
      </c>
      <c r="B11" s="23" t="str">
        <f>Apr!B11</f>
        <v>D13</v>
      </c>
      <c r="C11" s="24" t="str">
        <f>Apr!C11</f>
        <v>Sodium Bicarbonate IP</v>
      </c>
      <c r="D11" s="24" t="str">
        <f>Apr!D11</f>
        <v>500 gms</v>
      </c>
      <c r="E11" s="22">
        <f>Apr!I11</f>
        <v>0</v>
      </c>
      <c r="F11" s="28"/>
      <c r="G11" s="26">
        <f t="shared" si="2"/>
        <v>0</v>
      </c>
      <c r="H11" s="28"/>
      <c r="I11" s="26">
        <f t="shared" si="3"/>
        <v>0</v>
      </c>
    </row>
    <row r="12" spans="1:9" s="4" customFormat="1" ht="16.5" customHeight="1" x14ac:dyDescent="0.2">
      <c r="A12" s="22">
        <f>Apr!A12</f>
        <v>8</v>
      </c>
      <c r="B12" s="23" t="str">
        <f>Apr!B12</f>
        <v>D15</v>
      </c>
      <c r="C12" s="24" t="str">
        <f>Apr!C12</f>
        <v>Formaldehyde IP</v>
      </c>
      <c r="D12" s="24" t="str">
        <f>Apr!D12</f>
        <v>1 Ltr</v>
      </c>
      <c r="E12" s="22">
        <f>Apr!I12</f>
        <v>0</v>
      </c>
      <c r="F12" s="29"/>
      <c r="G12" s="26">
        <f t="shared" si="2"/>
        <v>0</v>
      </c>
      <c r="H12" s="29"/>
      <c r="I12" s="26">
        <f t="shared" si="3"/>
        <v>0</v>
      </c>
    </row>
    <row r="13" spans="1:9" s="4" customFormat="1" ht="16.5" customHeight="1" x14ac:dyDescent="0.2">
      <c r="A13" s="22">
        <f>Apr!A13</f>
        <v>9</v>
      </c>
      <c r="B13" s="23" t="str">
        <f>Apr!B13</f>
        <v>D17</v>
      </c>
      <c r="C13" s="24" t="str">
        <f>Apr!C13</f>
        <v>Glycerin IP</v>
      </c>
      <c r="D13" s="24" t="str">
        <f>Apr!D13</f>
        <v>500 gms</v>
      </c>
      <c r="E13" s="22">
        <f>Apr!I13</f>
        <v>0</v>
      </c>
      <c r="F13" s="28"/>
      <c r="G13" s="26">
        <f t="shared" si="2"/>
        <v>0</v>
      </c>
      <c r="H13" s="28"/>
      <c r="I13" s="26">
        <f t="shared" si="3"/>
        <v>0</v>
      </c>
    </row>
    <row r="14" spans="1:9" s="4" customFormat="1" ht="16.5" customHeight="1" x14ac:dyDescent="0.2">
      <c r="A14" s="114">
        <f>Apr!A14</f>
        <v>10</v>
      </c>
      <c r="B14" s="119" t="str">
        <f>Apr!B14</f>
        <v>D18</v>
      </c>
      <c r="C14" s="119" t="str">
        <f>Apr!C14</f>
        <v>Liquid Paraffin IP</v>
      </c>
      <c r="D14" s="119" t="str">
        <f>Apr!D14</f>
        <v>1 Ltr</v>
      </c>
      <c r="E14" s="114">
        <f>Apr!I14</f>
        <v>0</v>
      </c>
      <c r="F14" s="122"/>
      <c r="G14" s="114">
        <f t="shared" si="2"/>
        <v>0</v>
      </c>
      <c r="H14" s="122"/>
      <c r="I14" s="114">
        <f t="shared" si="3"/>
        <v>0</v>
      </c>
    </row>
    <row r="15" spans="1:9" s="4" customFormat="1" ht="16.5" customHeight="1" x14ac:dyDescent="0.2">
      <c r="A15" s="22">
        <f>Apr!A15</f>
        <v>11</v>
      </c>
      <c r="B15" s="23" t="str">
        <f>Apr!B15</f>
        <v>D19</v>
      </c>
      <c r="C15" s="24" t="str">
        <f>Apr!C15</f>
        <v>Tincture Iodine IP 66</v>
      </c>
      <c r="D15" s="24" t="str">
        <f>Apr!D15</f>
        <v>500 ml</v>
      </c>
      <c r="E15" s="22">
        <f>Apr!I15</f>
        <v>0</v>
      </c>
      <c r="F15" s="29"/>
      <c r="G15" s="26">
        <f t="shared" si="2"/>
        <v>0</v>
      </c>
      <c r="H15" s="29"/>
      <c r="I15" s="26">
        <f t="shared" si="3"/>
        <v>0</v>
      </c>
    </row>
    <row r="16" spans="1:9" s="4" customFormat="1" ht="16.5" customHeight="1" x14ac:dyDescent="0.2">
      <c r="A16" s="22">
        <f>Apr!A16</f>
        <v>12</v>
      </c>
      <c r="B16" s="23" t="str">
        <f>Apr!B16</f>
        <v>D20</v>
      </c>
      <c r="C16" s="24" t="str">
        <f>Apr!C16</f>
        <v>Compound Benzoin Tincture IP</v>
      </c>
      <c r="D16" s="24" t="str">
        <f>Apr!D16</f>
        <v>500 ml</v>
      </c>
      <c r="E16" s="22">
        <f>Apr!I16</f>
        <v>0</v>
      </c>
      <c r="F16" s="32"/>
      <c r="G16" s="26">
        <f t="shared" si="2"/>
        <v>0</v>
      </c>
      <c r="H16" s="32"/>
      <c r="I16" s="26">
        <f t="shared" si="3"/>
        <v>0</v>
      </c>
    </row>
    <row r="17" spans="1:9" s="4" customFormat="1" ht="16.5" customHeight="1" x14ac:dyDescent="0.2">
      <c r="A17" s="22">
        <f>Apr!A17</f>
        <v>13</v>
      </c>
      <c r="B17" s="23" t="str">
        <f>Apr!B17</f>
        <v>D21</v>
      </c>
      <c r="C17" s="24" t="str">
        <f>Apr!C17</f>
        <v>Povidone Iodine 5% Solution IP</v>
      </c>
      <c r="D17" s="24" t="str">
        <f>Apr!D17</f>
        <v>500 ml Bottle</v>
      </c>
      <c r="E17" s="22">
        <f>Apr!I17</f>
        <v>0</v>
      </c>
      <c r="F17" s="125"/>
      <c r="G17" s="26">
        <f t="shared" si="2"/>
        <v>0</v>
      </c>
      <c r="H17" s="125"/>
      <c r="I17" s="26">
        <f t="shared" si="3"/>
        <v>0</v>
      </c>
    </row>
    <row r="18" spans="1:9" s="4" customFormat="1" ht="16.5" customHeight="1" x14ac:dyDescent="0.2">
      <c r="A18" s="22">
        <f>Apr!A18</f>
        <v>14</v>
      </c>
      <c r="B18" s="23" t="str">
        <f>Apr!B18</f>
        <v>D22</v>
      </c>
      <c r="C18" s="24" t="str">
        <f>Apr!C18</f>
        <v>Povidone Iodine Ointment USP</v>
      </c>
      <c r="D18" s="24" t="str">
        <f>Apr!D18</f>
        <v>500 gms</v>
      </c>
      <c r="E18" s="22">
        <f>Apr!I18</f>
        <v>0</v>
      </c>
      <c r="F18" s="25"/>
      <c r="G18" s="26">
        <f t="shared" si="2"/>
        <v>0</v>
      </c>
      <c r="H18" s="25"/>
      <c r="I18" s="26">
        <f t="shared" si="3"/>
        <v>0</v>
      </c>
    </row>
    <row r="19" spans="1:9" s="4" customFormat="1" ht="16.5" customHeight="1" x14ac:dyDescent="0.2">
      <c r="A19" s="22">
        <f>Apr!A19</f>
        <v>15</v>
      </c>
      <c r="B19" s="23" t="str">
        <f>Apr!B19</f>
        <v>D23</v>
      </c>
      <c r="C19" s="24" t="str">
        <f>Apr!C19</f>
        <v>White Soft Paraffin IP</v>
      </c>
      <c r="D19" s="24" t="str">
        <f>Apr!D19</f>
        <v>1 kg</v>
      </c>
      <c r="E19" s="22">
        <f>Apr!I19</f>
        <v>0</v>
      </c>
      <c r="F19" s="37"/>
      <c r="G19" s="26">
        <f t="shared" si="2"/>
        <v>0</v>
      </c>
      <c r="H19" s="37"/>
      <c r="I19" s="26">
        <f t="shared" si="3"/>
        <v>0</v>
      </c>
    </row>
    <row r="20" spans="1:9" s="4" customFormat="1" ht="16.5" customHeight="1" x14ac:dyDescent="0.2">
      <c r="A20" s="22">
        <f>Apr!A20</f>
        <v>16</v>
      </c>
      <c r="B20" s="23" t="str">
        <f>Apr!B20</f>
        <v>D25</v>
      </c>
      <c r="C20" s="24" t="str">
        <f>Apr!C20</f>
        <v>Tincture Cardamum Compound IP 66</v>
      </c>
      <c r="D20" s="24" t="str">
        <f>Apr!D20</f>
        <v>500 ml</v>
      </c>
      <c r="E20" s="22">
        <f>Apr!I20</f>
        <v>0</v>
      </c>
      <c r="F20" s="37"/>
      <c r="G20" s="26">
        <f t="shared" si="2"/>
        <v>0</v>
      </c>
      <c r="H20" s="37"/>
      <c r="I20" s="26">
        <f t="shared" si="3"/>
        <v>0</v>
      </c>
    </row>
    <row r="21" spans="1:9" s="4" customFormat="1" ht="16.5" customHeight="1" x14ac:dyDescent="0.2">
      <c r="A21" s="22">
        <f>Apr!A21</f>
        <v>17</v>
      </c>
      <c r="B21" s="23" t="str">
        <f>Apr!B21</f>
        <v>D26</v>
      </c>
      <c r="C21" s="24" t="str">
        <f>Apr!C21</f>
        <v>Oil Of Turpentine BP</v>
      </c>
      <c r="D21" s="24" t="str">
        <f>Apr!D21</f>
        <v>500 ml</v>
      </c>
      <c r="E21" s="22">
        <f>Apr!I21</f>
        <v>0</v>
      </c>
      <c r="F21" s="29"/>
      <c r="G21" s="26">
        <f t="shared" si="2"/>
        <v>0</v>
      </c>
      <c r="H21" s="29"/>
      <c r="I21" s="26">
        <f t="shared" si="3"/>
        <v>0</v>
      </c>
    </row>
    <row r="22" spans="1:9" s="4" customFormat="1" ht="16.5" customHeight="1" x14ac:dyDescent="0.2">
      <c r="A22" s="22">
        <f>Apr!A22</f>
        <v>18</v>
      </c>
      <c r="B22" s="23" t="str">
        <f>Apr!B22</f>
        <v>D28</v>
      </c>
      <c r="C22" s="24" t="str">
        <f>Apr!C22</f>
        <v>Silica In Dimethicone Suspension BP</v>
      </c>
      <c r="D22" s="24" t="str">
        <f>Apr!D22</f>
        <v>500 ml</v>
      </c>
      <c r="E22" s="22">
        <f>Apr!I22</f>
        <v>0</v>
      </c>
      <c r="F22" s="29"/>
      <c r="G22" s="26">
        <f t="shared" si="2"/>
        <v>0</v>
      </c>
      <c r="H22" s="29"/>
      <c r="I22" s="26">
        <f t="shared" si="3"/>
        <v>0</v>
      </c>
    </row>
    <row r="23" spans="1:9" s="4" customFormat="1" ht="16.5" customHeight="1" x14ac:dyDescent="0.2">
      <c r="A23" s="22">
        <f>Apr!A23</f>
        <v>19</v>
      </c>
      <c r="B23" s="23" t="str">
        <f>Apr!B23</f>
        <v>D29</v>
      </c>
      <c r="C23" s="24" t="str">
        <f>Apr!C23</f>
        <v>B.Complex Oral Liquid (Veterinary)</v>
      </c>
      <c r="D23" s="24" t="str">
        <f>Apr!D23</f>
        <v>1 Ltr</v>
      </c>
      <c r="E23" s="22">
        <f>Apr!I23</f>
        <v>0</v>
      </c>
      <c r="F23" s="29"/>
      <c r="G23" s="26">
        <f t="shared" si="2"/>
        <v>0</v>
      </c>
      <c r="H23" s="29"/>
      <c r="I23" s="26">
        <f t="shared" si="3"/>
        <v>0</v>
      </c>
    </row>
    <row r="24" spans="1:9" s="4" customFormat="1" ht="16.5" customHeight="1" x14ac:dyDescent="0.2">
      <c r="A24" s="114">
        <f>Apr!A24</f>
        <v>20</v>
      </c>
      <c r="B24" s="119" t="str">
        <f>Apr!B24</f>
        <v>D31</v>
      </c>
      <c r="C24" s="119" t="str">
        <f>Apr!C24</f>
        <v>Mineral Supplement Tab</v>
      </c>
      <c r="D24" s="119" t="str">
        <f>Apr!D24</f>
        <v>100 Tabs</v>
      </c>
      <c r="E24" s="114">
        <f>Apr!I24</f>
        <v>0</v>
      </c>
      <c r="F24" s="116"/>
      <c r="G24" s="114">
        <f t="shared" si="2"/>
        <v>0</v>
      </c>
      <c r="H24" s="116"/>
      <c r="I24" s="114">
        <f t="shared" si="3"/>
        <v>0</v>
      </c>
    </row>
    <row r="25" spans="1:9" s="4" customFormat="1" ht="16.5" customHeight="1" x14ac:dyDescent="0.2">
      <c r="A25" s="22">
        <f>Apr!A25</f>
        <v>21</v>
      </c>
      <c r="B25" s="23" t="str">
        <f>Apr!B25</f>
        <v>D33</v>
      </c>
      <c r="C25" s="24" t="str">
        <f>Apr!C25</f>
        <v>Sulfadimidine Tablet BP Vet</v>
      </c>
      <c r="D25" s="24" t="str">
        <f>Apr!D25</f>
        <v>50 Tabs</v>
      </c>
      <c r="E25" s="22">
        <f>Apr!I25</f>
        <v>0</v>
      </c>
      <c r="F25" s="29"/>
      <c r="G25" s="26">
        <f t="shared" si="2"/>
        <v>0</v>
      </c>
      <c r="H25" s="29"/>
      <c r="I25" s="26">
        <f t="shared" si="3"/>
        <v>0</v>
      </c>
    </row>
    <row r="26" spans="1:9" s="4" customFormat="1" ht="16.5" customHeight="1" x14ac:dyDescent="0.2">
      <c r="A26" s="22">
        <f>Apr!A26</f>
        <v>22</v>
      </c>
      <c r="B26" s="23" t="str">
        <f>Apr!B26</f>
        <v>D36</v>
      </c>
      <c r="C26" s="24" t="str">
        <f>Apr!C26</f>
        <v>Sulphadiazine And Trimethoprim</v>
      </c>
      <c r="D26" s="24" t="str">
        <f>Apr!D26</f>
        <v>250 gms</v>
      </c>
      <c r="E26" s="22">
        <f>Apr!I26</f>
        <v>0</v>
      </c>
      <c r="F26" s="29"/>
      <c r="G26" s="26">
        <f t="shared" si="2"/>
        <v>0</v>
      </c>
      <c r="H26" s="29"/>
      <c r="I26" s="26">
        <f t="shared" si="3"/>
        <v>0</v>
      </c>
    </row>
    <row r="27" spans="1:9" s="4" customFormat="1" ht="16.5" customHeight="1" x14ac:dyDescent="0.2">
      <c r="A27" s="22">
        <f>Apr!A27</f>
        <v>23</v>
      </c>
      <c r="B27" s="23" t="str">
        <f>Apr!B27</f>
        <v>D38</v>
      </c>
      <c r="C27" s="24" t="str">
        <f>Apr!C27</f>
        <v>Nitro Pessary</v>
      </c>
      <c r="D27" s="24" t="str">
        <f>Apr!D27</f>
        <v>10 Pessaries</v>
      </c>
      <c r="E27" s="22">
        <f>Apr!I27</f>
        <v>0</v>
      </c>
      <c r="F27" s="29"/>
      <c r="G27" s="26">
        <f t="shared" si="2"/>
        <v>0</v>
      </c>
      <c r="H27" s="29"/>
      <c r="I27" s="26">
        <f t="shared" si="3"/>
        <v>0</v>
      </c>
    </row>
    <row r="28" spans="1:9" s="4" customFormat="1" ht="16.5" customHeight="1" x14ac:dyDescent="0.2">
      <c r="A28" s="22">
        <f>Apr!A28</f>
        <v>24</v>
      </c>
      <c r="B28" s="23" t="str">
        <f>Apr!B28</f>
        <v>D40</v>
      </c>
      <c r="C28" s="24" t="str">
        <f>Apr!C28</f>
        <v>Anti-Diarrhoeal Bolus</v>
      </c>
      <c r="D28" s="24" t="str">
        <f>Apr!D28</f>
        <v>20 Bolus</v>
      </c>
      <c r="E28" s="22">
        <f>Apr!I28</f>
        <v>0</v>
      </c>
      <c r="F28" s="29"/>
      <c r="G28" s="26">
        <f t="shared" si="2"/>
        <v>0</v>
      </c>
      <c r="H28" s="29"/>
      <c r="I28" s="26">
        <f t="shared" si="3"/>
        <v>0</v>
      </c>
    </row>
    <row r="29" spans="1:9" s="4" customFormat="1" ht="16.5" customHeight="1" x14ac:dyDescent="0.2">
      <c r="A29" s="22">
        <f>Apr!A29</f>
        <v>25</v>
      </c>
      <c r="B29" s="23" t="str">
        <f>Apr!B29</f>
        <v>D41</v>
      </c>
      <c r="C29" s="24" t="str">
        <f>Apr!C29</f>
        <v>Anti-Coccidial Powder</v>
      </c>
      <c r="D29" s="24" t="str">
        <f>Apr!D29</f>
        <v>100 gms</v>
      </c>
      <c r="E29" s="22">
        <f>Apr!I29</f>
        <v>0</v>
      </c>
      <c r="F29" s="29"/>
      <c r="G29" s="26">
        <f t="shared" si="2"/>
        <v>0</v>
      </c>
      <c r="H29" s="29"/>
      <c r="I29" s="26">
        <f t="shared" si="3"/>
        <v>0</v>
      </c>
    </row>
    <row r="30" spans="1:9" s="4" customFormat="1" ht="16.5" customHeight="1" x14ac:dyDescent="0.2">
      <c r="A30" s="22">
        <f>Apr!A30</f>
        <v>26</v>
      </c>
      <c r="B30" s="23" t="str">
        <f>Apr!B30</f>
        <v>D44</v>
      </c>
      <c r="C30" s="24" t="str">
        <f>Apr!C30</f>
        <v>Oxytetracycline Tab</v>
      </c>
      <c r="D30" s="24" t="str">
        <f>Apr!D30</f>
        <v>4 Tabs</v>
      </c>
      <c r="E30" s="22">
        <f>Apr!I30</f>
        <v>0</v>
      </c>
      <c r="F30" s="29"/>
      <c r="G30" s="26">
        <f t="shared" si="2"/>
        <v>0</v>
      </c>
      <c r="H30" s="29"/>
      <c r="I30" s="26">
        <f t="shared" si="3"/>
        <v>0</v>
      </c>
    </row>
    <row r="31" spans="1:9" s="4" customFormat="1" ht="16.5" customHeight="1" x14ac:dyDescent="0.2">
      <c r="A31" s="22">
        <f>Apr!A31</f>
        <v>27</v>
      </c>
      <c r="B31" s="23" t="str">
        <f>Apr!B31</f>
        <v>D45</v>
      </c>
      <c r="C31" s="24" t="str">
        <f>Apr!C31</f>
        <v>Tetracycline Bolus</v>
      </c>
      <c r="D31" s="24" t="str">
        <f>Apr!D31</f>
        <v>4 Bolus</v>
      </c>
      <c r="E31" s="22">
        <f>Apr!I31</f>
        <v>0</v>
      </c>
      <c r="F31" s="29"/>
      <c r="G31" s="26">
        <f t="shared" si="2"/>
        <v>0</v>
      </c>
      <c r="H31" s="29"/>
      <c r="I31" s="26">
        <f t="shared" si="3"/>
        <v>0</v>
      </c>
    </row>
    <row r="32" spans="1:9" s="4" customFormat="1" ht="16.5" customHeight="1" x14ac:dyDescent="0.2">
      <c r="A32" s="22">
        <f>Apr!A32</f>
        <v>28</v>
      </c>
      <c r="B32" s="23" t="str">
        <f>Apr!B32</f>
        <v>D46</v>
      </c>
      <c r="C32" s="24" t="str">
        <f>Apr!C32</f>
        <v>Oxytetracycline Solution (Topical Use)</v>
      </c>
      <c r="D32" s="24" t="str">
        <f>Apr!D32</f>
        <v>60 ml</v>
      </c>
      <c r="E32" s="22">
        <f>Apr!I32</f>
        <v>0</v>
      </c>
      <c r="F32" s="29"/>
      <c r="G32" s="26">
        <f t="shared" si="2"/>
        <v>0</v>
      </c>
      <c r="H32" s="29"/>
      <c r="I32" s="26">
        <f t="shared" si="3"/>
        <v>0</v>
      </c>
    </row>
    <row r="33" spans="1:9" s="4" customFormat="1" ht="16.5" customHeight="1" x14ac:dyDescent="0.2">
      <c r="A33" s="22">
        <f>Apr!A33</f>
        <v>29</v>
      </c>
      <c r="B33" s="23" t="str">
        <f>Apr!B33</f>
        <v>D47</v>
      </c>
      <c r="C33" s="24" t="str">
        <f>Apr!C33</f>
        <v>Albendazole Powder IP</v>
      </c>
      <c r="D33" s="24" t="str">
        <f>Apr!D33</f>
        <v>50 gms</v>
      </c>
      <c r="E33" s="22">
        <f>Apr!I33</f>
        <v>0</v>
      </c>
      <c r="F33" s="29"/>
      <c r="G33" s="26">
        <f t="shared" si="2"/>
        <v>0</v>
      </c>
      <c r="H33" s="29"/>
      <c r="I33" s="26">
        <f t="shared" si="3"/>
        <v>0</v>
      </c>
    </row>
    <row r="34" spans="1:9" s="4" customFormat="1" ht="16.5" customHeight="1" x14ac:dyDescent="0.2">
      <c r="A34" s="114">
        <f>Apr!A34</f>
        <v>30</v>
      </c>
      <c r="B34" s="119" t="str">
        <f>Apr!B34</f>
        <v>D48</v>
      </c>
      <c r="C34" s="119" t="str">
        <f>Apr!C34</f>
        <v>Fenbendazole Powder BP</v>
      </c>
      <c r="D34" s="119" t="str">
        <f>Apr!D34</f>
        <v>120 gms</v>
      </c>
      <c r="E34" s="114">
        <f>Apr!I34</f>
        <v>0</v>
      </c>
      <c r="F34" s="116"/>
      <c r="G34" s="114">
        <f t="shared" si="2"/>
        <v>0</v>
      </c>
      <c r="H34" s="116"/>
      <c r="I34" s="114">
        <f t="shared" si="3"/>
        <v>0</v>
      </c>
    </row>
    <row r="35" spans="1:9" s="4" customFormat="1" ht="16.5" customHeight="1" x14ac:dyDescent="0.2">
      <c r="A35" s="22">
        <f>Apr!A35</f>
        <v>31</v>
      </c>
      <c r="B35" s="23" t="str">
        <f>Apr!B35</f>
        <v>D49</v>
      </c>
      <c r="C35" s="24" t="str">
        <f>Apr!C35</f>
        <v>Levamisole Powder</v>
      </c>
      <c r="D35" s="24" t="str">
        <f>Apr!D35</f>
        <v>100 gms</v>
      </c>
      <c r="E35" s="22">
        <f>Apr!I35</f>
        <v>0</v>
      </c>
      <c r="F35" s="29"/>
      <c r="G35" s="26">
        <f t="shared" si="2"/>
        <v>0</v>
      </c>
      <c r="H35" s="29"/>
      <c r="I35" s="26">
        <f t="shared" si="3"/>
        <v>0</v>
      </c>
    </row>
    <row r="36" spans="1:9" s="4" customFormat="1" ht="16.5" customHeight="1" x14ac:dyDescent="0.2">
      <c r="A36" s="22">
        <f>Apr!A36</f>
        <v>32</v>
      </c>
      <c r="B36" s="23" t="str">
        <f>Apr!B36</f>
        <v>D54</v>
      </c>
      <c r="C36" s="24" t="str">
        <f>Apr!C36</f>
        <v>Albendazole Suspension USP</v>
      </c>
      <c r="D36" s="24" t="str">
        <f>Apr!D36</f>
        <v>1 Ltr</v>
      </c>
      <c r="E36" s="22">
        <f>Apr!I36</f>
        <v>0</v>
      </c>
      <c r="F36" s="29"/>
      <c r="G36" s="26">
        <f t="shared" si="2"/>
        <v>0</v>
      </c>
      <c r="H36" s="29"/>
      <c r="I36" s="26">
        <f t="shared" si="3"/>
        <v>0</v>
      </c>
    </row>
    <row r="37" spans="1:9" s="4" customFormat="1" ht="16.5" customHeight="1" x14ac:dyDescent="0.2">
      <c r="A37" s="22">
        <f>Apr!A37</f>
        <v>33</v>
      </c>
      <c r="B37" s="23" t="str">
        <f>Apr!B37</f>
        <v>D55</v>
      </c>
      <c r="C37" s="24" t="str">
        <f>Apr!C37</f>
        <v>Fenbendazole Suspension BP</v>
      </c>
      <c r="D37" s="24" t="str">
        <f>Apr!D37</f>
        <v>1 Ltr</v>
      </c>
      <c r="E37" s="22">
        <f>Apr!I37</f>
        <v>0</v>
      </c>
      <c r="F37" s="29"/>
      <c r="G37" s="26">
        <f t="shared" si="2"/>
        <v>0</v>
      </c>
      <c r="H37" s="29"/>
      <c r="I37" s="26">
        <f t="shared" si="3"/>
        <v>0</v>
      </c>
    </row>
    <row r="38" spans="1:9" s="4" customFormat="1" ht="16.5" customHeight="1" x14ac:dyDescent="0.2">
      <c r="A38" s="22">
        <f>Apr!A38</f>
        <v>34</v>
      </c>
      <c r="B38" s="23" t="str">
        <f>Apr!B38</f>
        <v>D58</v>
      </c>
      <c r="C38" s="24" t="str">
        <f>Apr!C38</f>
        <v>Oxyclozanide Oral Suspension IP Vet</v>
      </c>
      <c r="D38" s="24" t="str">
        <f>Apr!D38</f>
        <v>1 Ltr</v>
      </c>
      <c r="E38" s="22">
        <f>Apr!I38</f>
        <v>0</v>
      </c>
      <c r="F38" s="29"/>
      <c r="G38" s="26">
        <f t="shared" si="2"/>
        <v>0</v>
      </c>
      <c r="H38" s="29"/>
      <c r="I38" s="26">
        <f t="shared" si="3"/>
        <v>0</v>
      </c>
    </row>
    <row r="39" spans="1:9" s="4" customFormat="1" ht="16.5" customHeight="1" x14ac:dyDescent="0.2">
      <c r="A39" s="22">
        <f>Apr!A39</f>
        <v>35</v>
      </c>
      <c r="B39" s="23" t="str">
        <f>Apr!B39</f>
        <v>D60</v>
      </c>
      <c r="C39" s="24" t="str">
        <f>Apr!C39</f>
        <v>Piperazine Citrate Syrup IP</v>
      </c>
      <c r="D39" s="24" t="str">
        <f>Apr!D39</f>
        <v>1 Ltr</v>
      </c>
      <c r="E39" s="22">
        <f>Apr!I39</f>
        <v>0</v>
      </c>
      <c r="F39" s="29"/>
      <c r="G39" s="26">
        <f t="shared" si="2"/>
        <v>0</v>
      </c>
      <c r="H39" s="29"/>
      <c r="I39" s="26">
        <f t="shared" si="3"/>
        <v>0</v>
      </c>
    </row>
    <row r="40" spans="1:9" s="4" customFormat="1" ht="16.5" customHeight="1" x14ac:dyDescent="0.2">
      <c r="A40" s="22">
        <f>Apr!A40</f>
        <v>36</v>
      </c>
      <c r="B40" s="23" t="str">
        <f>Apr!B40</f>
        <v>D62</v>
      </c>
      <c r="C40" s="24" t="str">
        <f>Apr!C40</f>
        <v>Disinfectants</v>
      </c>
      <c r="D40" s="24" t="str">
        <f>Apr!D40</f>
        <v>1 Ltr</v>
      </c>
      <c r="E40" s="22">
        <f>Apr!I40</f>
        <v>0</v>
      </c>
      <c r="F40" s="29"/>
      <c r="G40" s="26">
        <f t="shared" si="2"/>
        <v>0</v>
      </c>
      <c r="H40" s="29"/>
      <c r="I40" s="26">
        <f t="shared" si="3"/>
        <v>0</v>
      </c>
    </row>
    <row r="41" spans="1:9" s="4" customFormat="1" ht="16.5" customHeight="1" x14ac:dyDescent="0.2">
      <c r="A41" s="22">
        <f>Apr!A41</f>
        <v>37</v>
      </c>
      <c r="B41" s="23" t="str">
        <f>Apr!B41</f>
        <v>D64</v>
      </c>
      <c r="C41" s="24" t="str">
        <f>Apr!C41</f>
        <v>Cetrimide Cream BP</v>
      </c>
      <c r="D41" s="24" t="str">
        <f>Apr!D41</f>
        <v>500 gms</v>
      </c>
      <c r="E41" s="22">
        <f>Apr!I41</f>
        <v>0</v>
      </c>
      <c r="F41" s="29"/>
      <c r="G41" s="26">
        <f t="shared" si="2"/>
        <v>0</v>
      </c>
      <c r="H41" s="29"/>
      <c r="I41" s="26">
        <f t="shared" si="3"/>
        <v>0</v>
      </c>
    </row>
    <row r="42" spans="1:9" s="4" customFormat="1" ht="16.5" customHeight="1" x14ac:dyDescent="0.2">
      <c r="A42" s="22">
        <f>Apr!A42</f>
        <v>38</v>
      </c>
      <c r="B42" s="23" t="str">
        <f>Apr!B42</f>
        <v>D65</v>
      </c>
      <c r="C42" s="24" t="str">
        <f>Apr!C42</f>
        <v>Antiseptic Cream</v>
      </c>
      <c r="D42" s="24" t="str">
        <f>Apr!D42</f>
        <v>100 gms</v>
      </c>
      <c r="E42" s="22">
        <f>Apr!I42</f>
        <v>0</v>
      </c>
      <c r="F42" s="29"/>
      <c r="G42" s="26">
        <f t="shared" si="2"/>
        <v>0</v>
      </c>
      <c r="H42" s="29"/>
      <c r="I42" s="26">
        <f t="shared" si="3"/>
        <v>0</v>
      </c>
    </row>
    <row r="43" spans="1:9" s="4" customFormat="1" ht="16.5" customHeight="1" x14ac:dyDescent="0.2">
      <c r="A43" s="22">
        <f>Apr!A43</f>
        <v>39</v>
      </c>
      <c r="B43" s="23" t="str">
        <f>Apr!B43</f>
        <v>D66</v>
      </c>
      <c r="C43" s="24" t="str">
        <f>Apr!C43</f>
        <v>Skin Ointment</v>
      </c>
      <c r="D43" s="24" t="str">
        <f>Apr!D43</f>
        <v>20 gms Tube</v>
      </c>
      <c r="E43" s="22">
        <f>Apr!I43</f>
        <v>0</v>
      </c>
      <c r="F43" s="29"/>
      <c r="G43" s="26">
        <f t="shared" si="2"/>
        <v>0</v>
      </c>
      <c r="H43" s="29"/>
      <c r="I43" s="26">
        <f t="shared" si="3"/>
        <v>0</v>
      </c>
    </row>
    <row r="44" spans="1:9" s="4" customFormat="1" ht="16.5" customHeight="1" x14ac:dyDescent="0.2">
      <c r="A44" s="114">
        <f>Apr!A44</f>
        <v>40</v>
      </c>
      <c r="B44" s="119" t="str">
        <f>Apr!B44</f>
        <v>D67</v>
      </c>
      <c r="C44" s="119" t="str">
        <f>Apr!C44</f>
        <v>Gentamicin Ointment BP</v>
      </c>
      <c r="D44" s="119" t="str">
        <f>Apr!D44</f>
        <v>50 gms Tube</v>
      </c>
      <c r="E44" s="114">
        <f>Apr!I44</f>
        <v>0</v>
      </c>
      <c r="F44" s="116"/>
      <c r="G44" s="114">
        <f t="shared" si="2"/>
        <v>0</v>
      </c>
      <c r="H44" s="116"/>
      <c r="I44" s="114">
        <f t="shared" si="3"/>
        <v>0</v>
      </c>
    </row>
    <row r="45" spans="1:9" s="4" customFormat="1" ht="16.5" customHeight="1" x14ac:dyDescent="0.2">
      <c r="A45" s="22">
        <f>Apr!A45</f>
        <v>41</v>
      </c>
      <c r="B45" s="23" t="str">
        <f>Apr!B45</f>
        <v>D72</v>
      </c>
      <c r="C45" s="24" t="str">
        <f>Apr!C45</f>
        <v>Analgin Inj</v>
      </c>
      <c r="D45" s="24" t="str">
        <f>Apr!D45</f>
        <v>30 ml Vial</v>
      </c>
      <c r="E45" s="22">
        <f>Apr!I45</f>
        <v>0</v>
      </c>
      <c r="F45" s="29"/>
      <c r="G45" s="26">
        <f t="shared" si="2"/>
        <v>0</v>
      </c>
      <c r="H45" s="29"/>
      <c r="I45" s="26">
        <f t="shared" si="3"/>
        <v>0</v>
      </c>
    </row>
    <row r="46" spans="1:9" s="4" customFormat="1" ht="16.5" customHeight="1" x14ac:dyDescent="0.2">
      <c r="A46" s="22">
        <f>Apr!A46</f>
        <v>42</v>
      </c>
      <c r="B46" s="23" t="str">
        <f>Apr!B46</f>
        <v>D73</v>
      </c>
      <c r="C46" s="24" t="str">
        <f>Apr!C46</f>
        <v>Analgin With Paracetamol Inj</v>
      </c>
      <c r="D46" s="24" t="str">
        <f>Apr!D46</f>
        <v>30 ml Vial</v>
      </c>
      <c r="E46" s="22">
        <f>Apr!I46</f>
        <v>0</v>
      </c>
      <c r="F46" s="29"/>
      <c r="G46" s="26">
        <f t="shared" si="2"/>
        <v>0</v>
      </c>
      <c r="H46" s="29"/>
      <c r="I46" s="26">
        <f t="shared" si="3"/>
        <v>0</v>
      </c>
    </row>
    <row r="47" spans="1:9" s="4" customFormat="1" ht="16.5" customHeight="1" x14ac:dyDescent="0.2">
      <c r="A47" s="22">
        <f>Apr!A47</f>
        <v>43</v>
      </c>
      <c r="B47" s="23" t="str">
        <f>Apr!B47</f>
        <v>D75</v>
      </c>
      <c r="C47" s="24" t="str">
        <f>Apr!C47</f>
        <v>Prednisolone Inj</v>
      </c>
      <c r="D47" s="24" t="str">
        <f>Apr!D47</f>
        <v>10 ml Vial</v>
      </c>
      <c r="E47" s="22">
        <f>Apr!I47</f>
        <v>0</v>
      </c>
      <c r="F47" s="29"/>
      <c r="G47" s="26">
        <f t="shared" si="2"/>
        <v>0</v>
      </c>
      <c r="H47" s="29"/>
      <c r="I47" s="26">
        <f t="shared" si="3"/>
        <v>0</v>
      </c>
    </row>
    <row r="48" spans="1:9" s="4" customFormat="1" ht="16.5" customHeight="1" x14ac:dyDescent="0.2">
      <c r="A48" s="22">
        <f>Apr!A48</f>
        <v>44</v>
      </c>
      <c r="B48" s="23" t="str">
        <f>Apr!B48</f>
        <v>D77</v>
      </c>
      <c r="C48" s="24" t="str">
        <f>Apr!C48</f>
        <v>Phenyl Butazone And Sodium Salicylate Inj</v>
      </c>
      <c r="D48" s="24" t="str">
        <f>Apr!D48</f>
        <v>30 ml Vial</v>
      </c>
      <c r="E48" s="22">
        <f>Apr!I48</f>
        <v>0</v>
      </c>
      <c r="F48" s="29"/>
      <c r="G48" s="26">
        <f t="shared" si="2"/>
        <v>0</v>
      </c>
      <c r="H48" s="29"/>
      <c r="I48" s="26">
        <f t="shared" si="3"/>
        <v>0</v>
      </c>
    </row>
    <row r="49" spans="1:9" s="4" customFormat="1" ht="16.5" customHeight="1" x14ac:dyDescent="0.2">
      <c r="A49" s="22">
        <f>Apr!A49</f>
        <v>45</v>
      </c>
      <c r="B49" s="23" t="str">
        <f>Apr!B49</f>
        <v>D78</v>
      </c>
      <c r="C49" s="24" t="str">
        <f>Apr!C49</f>
        <v>Sodium Salicylate With Sodium Iodide Inj</v>
      </c>
      <c r="D49" s="24" t="str">
        <f>Apr!D49</f>
        <v>10 ml Amp</v>
      </c>
      <c r="E49" s="22">
        <f>Apr!I49</f>
        <v>0</v>
      </c>
      <c r="F49" s="29"/>
      <c r="G49" s="26">
        <f t="shared" si="2"/>
        <v>0</v>
      </c>
      <c r="H49" s="29"/>
      <c r="I49" s="26">
        <f t="shared" si="3"/>
        <v>0</v>
      </c>
    </row>
    <row r="50" spans="1:9" s="4" customFormat="1" ht="16.5" customHeight="1" x14ac:dyDescent="0.2">
      <c r="A50" s="22">
        <f>Apr!A50</f>
        <v>46</v>
      </c>
      <c r="B50" s="23" t="str">
        <f>Apr!B50</f>
        <v>D79</v>
      </c>
      <c r="C50" s="24" t="str">
        <f>Apr!C50</f>
        <v>Amoxycillin And Cloxacillin Inj</v>
      </c>
      <c r="D50" s="24" t="str">
        <f>Apr!D50</f>
        <v>2 gm Vial</v>
      </c>
      <c r="E50" s="22">
        <f>Apr!I50</f>
        <v>0</v>
      </c>
      <c r="F50" s="29"/>
      <c r="G50" s="26">
        <f t="shared" si="2"/>
        <v>0</v>
      </c>
      <c r="H50" s="29"/>
      <c r="I50" s="26">
        <f t="shared" si="3"/>
        <v>0</v>
      </c>
    </row>
    <row r="51" spans="1:9" s="4" customFormat="1" ht="16.5" customHeight="1" x14ac:dyDescent="0.2">
      <c r="A51" s="22">
        <f>Apr!A51</f>
        <v>47</v>
      </c>
      <c r="B51" s="23" t="str">
        <f>Apr!B51</f>
        <v>D80</v>
      </c>
      <c r="C51" s="24" t="str">
        <f>Apr!C51</f>
        <v>Ampicillin And Cloxacillin Inj</v>
      </c>
      <c r="D51" s="24" t="str">
        <f>Apr!D51</f>
        <v>2 gm Vial</v>
      </c>
      <c r="E51" s="22">
        <f>Apr!I51</f>
        <v>0</v>
      </c>
      <c r="F51" s="29"/>
      <c r="G51" s="26">
        <f t="shared" si="2"/>
        <v>0</v>
      </c>
      <c r="H51" s="29"/>
      <c r="I51" s="26">
        <f t="shared" si="3"/>
        <v>0</v>
      </c>
    </row>
    <row r="52" spans="1:9" s="4" customFormat="1" ht="16.5" customHeight="1" x14ac:dyDescent="0.2">
      <c r="A52" s="22">
        <f>Apr!A52</f>
        <v>48</v>
      </c>
      <c r="B52" s="23" t="str">
        <f>Apr!B52</f>
        <v>D82</v>
      </c>
      <c r="C52" s="24" t="str">
        <f>Apr!C52</f>
        <v>Benzathine Penicillin Inj</v>
      </c>
      <c r="D52" s="24" t="str">
        <f>Apr!D52</f>
        <v>24 Lacs Vial</v>
      </c>
      <c r="E52" s="22">
        <f>Apr!I52</f>
        <v>0</v>
      </c>
      <c r="F52" s="29"/>
      <c r="G52" s="26">
        <f t="shared" si="2"/>
        <v>0</v>
      </c>
      <c r="H52" s="29"/>
      <c r="I52" s="26">
        <f t="shared" si="3"/>
        <v>0</v>
      </c>
    </row>
    <row r="53" spans="1:9" s="4" customFormat="1" ht="16.5" customHeight="1" x14ac:dyDescent="0.2">
      <c r="A53" s="22">
        <f>Apr!A53</f>
        <v>49</v>
      </c>
      <c r="B53" s="23" t="str">
        <f>Apr!B53</f>
        <v>D84</v>
      </c>
      <c r="C53" s="24" t="str">
        <f>Apr!C53</f>
        <v>Chloramphenicol Sodium Succinate Inj</v>
      </c>
      <c r="D53" s="24" t="str">
        <f>Apr!D53</f>
        <v>1 gm vial</v>
      </c>
      <c r="E53" s="22">
        <f>Apr!I53</f>
        <v>0</v>
      </c>
      <c r="F53" s="29"/>
      <c r="G53" s="26">
        <f t="shared" si="2"/>
        <v>0</v>
      </c>
      <c r="H53" s="29"/>
      <c r="I53" s="26">
        <f t="shared" si="3"/>
        <v>0</v>
      </c>
    </row>
    <row r="54" spans="1:9" s="4" customFormat="1" ht="16.5" customHeight="1" x14ac:dyDescent="0.2">
      <c r="A54" s="114">
        <f>Apr!A54</f>
        <v>50</v>
      </c>
      <c r="B54" s="119" t="str">
        <f>Apr!B54</f>
        <v>D85</v>
      </c>
      <c r="C54" s="119" t="str">
        <f>Apr!C54</f>
        <v>Enrofloxacin Inj</v>
      </c>
      <c r="D54" s="119" t="str">
        <f>Apr!D54</f>
        <v>15 ml Vial</v>
      </c>
      <c r="E54" s="114">
        <f>Apr!I54</f>
        <v>0</v>
      </c>
      <c r="F54" s="116"/>
      <c r="G54" s="114">
        <f t="shared" si="2"/>
        <v>0</v>
      </c>
      <c r="H54" s="116"/>
      <c r="I54" s="114">
        <f t="shared" si="3"/>
        <v>0</v>
      </c>
    </row>
    <row r="55" spans="1:9" s="4" customFormat="1" ht="16.5" customHeight="1" x14ac:dyDescent="0.2">
      <c r="A55" s="22">
        <f>Apr!A55</f>
        <v>51</v>
      </c>
      <c r="B55" s="23" t="str">
        <f>Apr!B55</f>
        <v>D86</v>
      </c>
      <c r="C55" s="24" t="str">
        <f>Apr!C55</f>
        <v>Fortified Procaine Penicillin Inj IP</v>
      </c>
      <c r="D55" s="24" t="str">
        <f>Apr!D55</f>
        <v>20 Lac Vial</v>
      </c>
      <c r="E55" s="22">
        <f>Apr!I55</f>
        <v>0</v>
      </c>
      <c r="F55" s="29"/>
      <c r="G55" s="26">
        <f t="shared" si="2"/>
        <v>0</v>
      </c>
      <c r="H55" s="29"/>
      <c r="I55" s="26">
        <f t="shared" si="3"/>
        <v>0</v>
      </c>
    </row>
    <row r="56" spans="1:9" s="4" customFormat="1" ht="16.5" customHeight="1" x14ac:dyDescent="0.2">
      <c r="A56" s="22">
        <f>Apr!A56</f>
        <v>52</v>
      </c>
      <c r="B56" s="23" t="str">
        <f>Apr!B56</f>
        <v>D88</v>
      </c>
      <c r="C56" s="24" t="str">
        <f>Apr!C56</f>
        <v>Gentamicin Inj IP</v>
      </c>
      <c r="D56" s="24" t="str">
        <f>Apr!D56</f>
        <v>30 ml Vial</v>
      </c>
      <c r="E56" s="22">
        <f>Apr!I56</f>
        <v>0</v>
      </c>
      <c r="F56" s="29"/>
      <c r="G56" s="26">
        <f t="shared" si="2"/>
        <v>0</v>
      </c>
      <c r="H56" s="29"/>
      <c r="I56" s="26">
        <f t="shared" si="3"/>
        <v>0</v>
      </c>
    </row>
    <row r="57" spans="1:9" s="4" customFormat="1" ht="16.5" customHeight="1" x14ac:dyDescent="0.2">
      <c r="A57" s="22">
        <f>Apr!A57</f>
        <v>53</v>
      </c>
      <c r="B57" s="23" t="str">
        <f>Apr!B57</f>
        <v>D92</v>
      </c>
      <c r="C57" s="24" t="str">
        <f>Apr!C57</f>
        <v>Inj Metronidaszole</v>
      </c>
      <c r="D57" s="24" t="str">
        <f>Apr!D57</f>
        <v>100 ml Bottle</v>
      </c>
      <c r="E57" s="22">
        <f>Apr!I57</f>
        <v>0</v>
      </c>
      <c r="F57" s="29"/>
      <c r="G57" s="26">
        <f t="shared" si="2"/>
        <v>0</v>
      </c>
      <c r="H57" s="29"/>
      <c r="I57" s="26">
        <f t="shared" si="3"/>
        <v>0</v>
      </c>
    </row>
    <row r="58" spans="1:9" s="4" customFormat="1" ht="16.5" customHeight="1" x14ac:dyDescent="0.2">
      <c r="A58" s="22">
        <f>Apr!A58</f>
        <v>54</v>
      </c>
      <c r="B58" s="23" t="str">
        <f>Apr!B58</f>
        <v>D93</v>
      </c>
      <c r="C58" s="24" t="str">
        <f>Apr!C58</f>
        <v>Inj Neomycin</v>
      </c>
      <c r="D58" s="24">
        <f>Apr!D58</f>
        <v>0</v>
      </c>
      <c r="E58" s="22">
        <f>Apr!I58</f>
        <v>0</v>
      </c>
      <c r="F58" s="29"/>
      <c r="G58" s="26">
        <f t="shared" si="2"/>
        <v>0</v>
      </c>
      <c r="H58" s="29"/>
      <c r="I58" s="26">
        <f t="shared" si="3"/>
        <v>0</v>
      </c>
    </row>
    <row r="59" spans="1:9" s="4" customFormat="1" ht="16.5" customHeight="1" x14ac:dyDescent="0.2">
      <c r="A59" s="22">
        <f>Apr!A59</f>
        <v>55</v>
      </c>
      <c r="B59" s="23" t="str">
        <f>Apr!B59</f>
        <v>D94</v>
      </c>
      <c r="C59" s="24" t="str">
        <f>Apr!C59</f>
        <v>Oxytetracycline Inj</v>
      </c>
      <c r="D59" s="24" t="str">
        <f>Apr!D59</f>
        <v>30 ml Vial</v>
      </c>
      <c r="E59" s="22">
        <f>Apr!I59</f>
        <v>0</v>
      </c>
      <c r="F59" s="29"/>
      <c r="G59" s="26">
        <f t="shared" si="2"/>
        <v>0</v>
      </c>
      <c r="H59" s="29"/>
      <c r="I59" s="26">
        <f t="shared" si="3"/>
        <v>0</v>
      </c>
    </row>
    <row r="60" spans="1:9" s="4" customFormat="1" ht="16.5" customHeight="1" x14ac:dyDescent="0.2">
      <c r="A60" s="22">
        <f>Apr!A60</f>
        <v>56</v>
      </c>
      <c r="B60" s="23" t="str">
        <f>Apr!B60</f>
        <v>D95</v>
      </c>
      <c r="C60" s="24" t="str">
        <f>Apr!C60</f>
        <v>Oxytetracycline (LA) Inj</v>
      </c>
      <c r="D60" s="24" t="str">
        <f>Apr!D60</f>
        <v>30 ml Vial</v>
      </c>
      <c r="E60" s="22">
        <f>Apr!I60</f>
        <v>0</v>
      </c>
      <c r="F60" s="29"/>
      <c r="G60" s="26">
        <f t="shared" si="2"/>
        <v>0</v>
      </c>
      <c r="H60" s="29"/>
      <c r="I60" s="26">
        <f t="shared" si="3"/>
        <v>0</v>
      </c>
    </row>
    <row r="61" spans="1:9" s="4" customFormat="1" ht="16.5" customHeight="1" x14ac:dyDescent="0.2">
      <c r="A61" s="22">
        <f>Apr!A61</f>
        <v>57</v>
      </c>
      <c r="B61" s="23" t="str">
        <f>Apr!B61</f>
        <v>D96</v>
      </c>
      <c r="C61" s="24" t="str">
        <f>Apr!C61</f>
        <v>Oxytetracycline HCl Inj IP (I/V And I/M)</v>
      </c>
      <c r="D61" s="24" t="str">
        <f>Apr!D61</f>
        <v>30 ml Vial</v>
      </c>
      <c r="E61" s="22">
        <f>Apr!I61</f>
        <v>0</v>
      </c>
      <c r="F61" s="29"/>
      <c r="G61" s="26">
        <f t="shared" si="2"/>
        <v>0</v>
      </c>
      <c r="H61" s="29"/>
      <c r="I61" s="26">
        <f t="shared" si="3"/>
        <v>0</v>
      </c>
    </row>
    <row r="62" spans="1:9" s="4" customFormat="1" ht="16.5" customHeight="1" x14ac:dyDescent="0.2">
      <c r="A62" s="22">
        <f>Apr!A62</f>
        <v>58</v>
      </c>
      <c r="B62" s="23" t="str">
        <f>Apr!B62</f>
        <v>D99</v>
      </c>
      <c r="C62" s="24" t="str">
        <f>Apr!C62</f>
        <v>Sulphadimidine Inj IP</v>
      </c>
      <c r="D62" s="24" t="str">
        <f>Apr!D62</f>
        <v>100 ml Bottle</v>
      </c>
      <c r="E62" s="22">
        <f>Apr!I62</f>
        <v>0</v>
      </c>
      <c r="F62" s="29"/>
      <c r="G62" s="26">
        <f t="shared" si="2"/>
        <v>0</v>
      </c>
      <c r="H62" s="29"/>
      <c r="I62" s="26">
        <f t="shared" si="3"/>
        <v>0</v>
      </c>
    </row>
    <row r="63" spans="1:9" s="4" customFormat="1" ht="16.5" customHeight="1" x14ac:dyDescent="0.2">
      <c r="A63" s="22">
        <f>Apr!A63</f>
        <v>59</v>
      </c>
      <c r="B63" s="23" t="str">
        <f>Apr!B63</f>
        <v>D100</v>
      </c>
      <c r="C63" s="24" t="str">
        <f>Apr!C63</f>
        <v>Sulphadoxine And Trimethoprim Inj BP Vet</v>
      </c>
      <c r="D63" s="24" t="str">
        <f>Apr!D63</f>
        <v>30 ml Vial</v>
      </c>
      <c r="E63" s="22">
        <f>Apr!I63</f>
        <v>0</v>
      </c>
      <c r="F63" s="29"/>
      <c r="G63" s="26">
        <f t="shared" si="2"/>
        <v>0</v>
      </c>
      <c r="H63" s="29"/>
      <c r="I63" s="26">
        <f t="shared" si="3"/>
        <v>0</v>
      </c>
    </row>
    <row r="64" spans="1:9" s="4" customFormat="1" ht="16.5" customHeight="1" x14ac:dyDescent="0.2">
      <c r="A64" s="114">
        <f>Apr!A64</f>
        <v>60</v>
      </c>
      <c r="B64" s="119" t="str">
        <f>Apr!B64</f>
        <v>D101</v>
      </c>
      <c r="C64" s="119" t="str">
        <f>Apr!C64</f>
        <v>Inj Sulphadiaprim</v>
      </c>
      <c r="D64" s="119" t="str">
        <f>Apr!D64</f>
        <v>30 ml Vial</v>
      </c>
      <c r="E64" s="114">
        <f>Apr!I64</f>
        <v>0</v>
      </c>
      <c r="F64" s="116"/>
      <c r="G64" s="114">
        <f t="shared" si="2"/>
        <v>0</v>
      </c>
      <c r="H64" s="116"/>
      <c r="I64" s="114">
        <f t="shared" si="3"/>
        <v>0</v>
      </c>
    </row>
    <row r="65" spans="1:9" s="4" customFormat="1" ht="16.5" customHeight="1" x14ac:dyDescent="0.2">
      <c r="A65" s="22">
        <f>Apr!A65</f>
        <v>61</v>
      </c>
      <c r="B65" s="23" t="str">
        <f>Apr!B65</f>
        <v>D102</v>
      </c>
      <c r="C65" s="24" t="str">
        <f>Apr!C65</f>
        <v>AntIProtozoal Inj</v>
      </c>
      <c r="D65" s="24" t="str">
        <f>Apr!D65</f>
        <v>22.5 Gm Bottle</v>
      </c>
      <c r="E65" s="22">
        <f>Apr!I65</f>
        <v>0</v>
      </c>
      <c r="F65" s="29"/>
      <c r="G65" s="26">
        <f t="shared" si="2"/>
        <v>0</v>
      </c>
      <c r="H65" s="29"/>
      <c r="I65" s="26">
        <f t="shared" si="3"/>
        <v>0</v>
      </c>
    </row>
    <row r="66" spans="1:9" s="4" customFormat="1" ht="16.5" customHeight="1" x14ac:dyDescent="0.2">
      <c r="A66" s="22">
        <f>Apr!A66</f>
        <v>62</v>
      </c>
      <c r="B66" s="23" t="str">
        <f>Apr!B66</f>
        <v>D104</v>
      </c>
      <c r="C66" s="24" t="str">
        <f>Apr!C66</f>
        <v>Ivermectin Inj</v>
      </c>
      <c r="D66" s="24" t="str">
        <f>Apr!D66</f>
        <v>7 ml Vial</v>
      </c>
      <c r="E66" s="22">
        <f>Apr!I66</f>
        <v>0</v>
      </c>
      <c r="F66" s="29"/>
      <c r="G66" s="26">
        <f t="shared" si="2"/>
        <v>0</v>
      </c>
      <c r="H66" s="29"/>
      <c r="I66" s="26">
        <f t="shared" si="3"/>
        <v>0</v>
      </c>
    </row>
    <row r="67" spans="1:9" s="4" customFormat="1" ht="16.5" customHeight="1" x14ac:dyDescent="0.2">
      <c r="A67" s="22">
        <f>Apr!A67</f>
        <v>63</v>
      </c>
      <c r="B67" s="23" t="str">
        <f>Apr!B67</f>
        <v>D106</v>
      </c>
      <c r="C67" s="24" t="str">
        <f>Apr!C67</f>
        <v>Lithium Antimony Thiomalate Inj</v>
      </c>
      <c r="D67" s="24">
        <f>Apr!D67</f>
        <v>0</v>
      </c>
      <c r="E67" s="22">
        <f>Apr!I67</f>
        <v>0</v>
      </c>
      <c r="F67" s="29"/>
      <c r="G67" s="26">
        <f t="shared" si="2"/>
        <v>0</v>
      </c>
      <c r="H67" s="29"/>
      <c r="I67" s="26">
        <f t="shared" si="3"/>
        <v>0</v>
      </c>
    </row>
    <row r="68" spans="1:9" s="4" customFormat="1" ht="16.5" customHeight="1" x14ac:dyDescent="0.2">
      <c r="A68" s="22">
        <f>Apr!A68</f>
        <v>64</v>
      </c>
      <c r="B68" s="23" t="str">
        <f>Apr!B68</f>
        <v>D107</v>
      </c>
      <c r="C68" s="24" t="str">
        <f>Apr!C68</f>
        <v>Buparvaquone Inj</v>
      </c>
      <c r="D68" s="24" t="str">
        <f>Apr!D68</f>
        <v>20 ml Vial</v>
      </c>
      <c r="E68" s="22">
        <f>Apr!I68</f>
        <v>0</v>
      </c>
      <c r="F68" s="29"/>
      <c r="G68" s="26">
        <f t="shared" si="2"/>
        <v>0</v>
      </c>
      <c r="H68" s="29"/>
      <c r="I68" s="26">
        <f t="shared" si="3"/>
        <v>0</v>
      </c>
    </row>
    <row r="69" spans="1:9" s="4" customFormat="1" ht="16.5" customHeight="1" x14ac:dyDescent="0.2">
      <c r="A69" s="22">
        <f>Apr!A69</f>
        <v>65</v>
      </c>
      <c r="B69" s="23" t="str">
        <f>Apr!B69</f>
        <v>D108</v>
      </c>
      <c r="C69" s="24" t="str">
        <f>Apr!C69</f>
        <v>Vitamin A Inj</v>
      </c>
      <c r="D69" s="24" t="str">
        <f>Apr!D69</f>
        <v>2 ml Amp</v>
      </c>
      <c r="E69" s="22">
        <f>Apr!I69</f>
        <v>0</v>
      </c>
      <c r="F69" s="29"/>
      <c r="G69" s="26">
        <f t="shared" si="2"/>
        <v>0</v>
      </c>
      <c r="H69" s="29"/>
      <c r="I69" s="26">
        <f t="shared" si="3"/>
        <v>0</v>
      </c>
    </row>
    <row r="70" spans="1:9" s="4" customFormat="1" ht="16.5" customHeight="1" x14ac:dyDescent="0.2">
      <c r="A70" s="22">
        <f>Apr!A70</f>
        <v>66</v>
      </c>
      <c r="B70" s="23" t="str">
        <f>Apr!B70</f>
        <v>D109</v>
      </c>
      <c r="C70" s="24" t="str">
        <f>Apr!C70</f>
        <v>Vitamin A D3 And E Inj</v>
      </c>
      <c r="D70" s="24" t="str">
        <f>Apr!D70</f>
        <v>10 ml Vial</v>
      </c>
      <c r="E70" s="22">
        <f>Apr!I70</f>
        <v>0</v>
      </c>
      <c r="F70" s="29"/>
      <c r="G70" s="26">
        <f t="shared" si="2"/>
        <v>0</v>
      </c>
      <c r="H70" s="29"/>
      <c r="I70" s="26">
        <f t="shared" si="3"/>
        <v>0</v>
      </c>
    </row>
    <row r="71" spans="1:9" s="4" customFormat="1" ht="16.5" customHeight="1" x14ac:dyDescent="0.2">
      <c r="A71" s="22">
        <f>Apr!A71</f>
        <v>67</v>
      </c>
      <c r="B71" s="23" t="str">
        <f>Apr!B71</f>
        <v>D110</v>
      </c>
      <c r="C71" s="24" t="str">
        <f>Apr!C71</f>
        <v>Multi Vitamin Inj</v>
      </c>
      <c r="D71" s="24" t="str">
        <f>Apr!D71</f>
        <v>30 ml Vial</v>
      </c>
      <c r="E71" s="22">
        <f>Apr!I71</f>
        <v>0</v>
      </c>
      <c r="F71" s="29"/>
      <c r="G71" s="26">
        <f t="shared" ref="G71:G134" si="4">E71+F71</f>
        <v>0</v>
      </c>
      <c r="H71" s="29"/>
      <c r="I71" s="26">
        <f t="shared" ref="I71:I134" si="5">G71-H71</f>
        <v>0</v>
      </c>
    </row>
    <row r="72" spans="1:9" s="4" customFormat="1" ht="16.5" customHeight="1" x14ac:dyDescent="0.2">
      <c r="A72" s="22">
        <f>Apr!A72</f>
        <v>68</v>
      </c>
      <c r="B72" s="23" t="str">
        <f>Apr!B72</f>
        <v>D111</v>
      </c>
      <c r="C72" s="24" t="str">
        <f>Apr!C72</f>
        <v>Calcium Vitamin B12 And Vitamin D3 Inj</v>
      </c>
      <c r="D72" s="24" t="str">
        <f>Apr!D72</f>
        <v>15 ml Vial</v>
      </c>
      <c r="E72" s="22">
        <f>Apr!I72</f>
        <v>0</v>
      </c>
      <c r="F72" s="29"/>
      <c r="G72" s="26">
        <f t="shared" si="4"/>
        <v>0</v>
      </c>
      <c r="H72" s="29"/>
      <c r="I72" s="26">
        <f t="shared" si="5"/>
        <v>0</v>
      </c>
    </row>
    <row r="73" spans="1:9" s="4" customFormat="1" ht="16.5" customHeight="1" x14ac:dyDescent="0.2">
      <c r="A73" s="22">
        <f>Apr!A73</f>
        <v>69</v>
      </c>
      <c r="B73" s="23" t="str">
        <f>Apr!B73</f>
        <v>D112</v>
      </c>
      <c r="C73" s="24" t="str">
        <f>Apr!C73</f>
        <v>B.Complex With Choline Inj</v>
      </c>
      <c r="D73" s="24" t="str">
        <f>Apr!D73</f>
        <v>30 ml Vial</v>
      </c>
      <c r="E73" s="22">
        <f>Apr!I73</f>
        <v>0</v>
      </c>
      <c r="F73" s="29"/>
      <c r="G73" s="26">
        <f t="shared" si="4"/>
        <v>0</v>
      </c>
      <c r="H73" s="29"/>
      <c r="I73" s="26">
        <f t="shared" si="5"/>
        <v>0</v>
      </c>
    </row>
    <row r="74" spans="1:9" s="4" customFormat="1" ht="16.5" customHeight="1" x14ac:dyDescent="0.2">
      <c r="A74" s="114">
        <f>Apr!A74</f>
        <v>70</v>
      </c>
      <c r="B74" s="119" t="str">
        <f>Apr!B74</f>
        <v>D113</v>
      </c>
      <c r="C74" s="119" t="str">
        <f>Apr!C74</f>
        <v>Phosphorous Inj</v>
      </c>
      <c r="D74" s="119" t="str">
        <f>Apr!D74</f>
        <v>30 ml Vial</v>
      </c>
      <c r="E74" s="114">
        <f>Apr!I74</f>
        <v>0</v>
      </c>
      <c r="F74" s="116"/>
      <c r="G74" s="114">
        <f t="shared" si="4"/>
        <v>0</v>
      </c>
      <c r="H74" s="116"/>
      <c r="I74" s="114">
        <f t="shared" si="5"/>
        <v>0</v>
      </c>
    </row>
    <row r="75" spans="1:9" s="4" customFormat="1" ht="16.5" customHeight="1" x14ac:dyDescent="0.2">
      <c r="A75" s="22">
        <f>Apr!A75</f>
        <v>71</v>
      </c>
      <c r="B75" s="23" t="str">
        <f>Apr!B75</f>
        <v>D114</v>
      </c>
      <c r="C75" s="24" t="str">
        <f>Apr!C75</f>
        <v>Phosphorous With B12 Inj</v>
      </c>
      <c r="D75" s="24" t="str">
        <f>Apr!D75</f>
        <v>30 ml Vial</v>
      </c>
      <c r="E75" s="22">
        <f>Apr!I75</f>
        <v>0</v>
      </c>
      <c r="F75" s="29"/>
      <c r="G75" s="26">
        <f t="shared" si="4"/>
        <v>0</v>
      </c>
      <c r="H75" s="29"/>
      <c r="I75" s="26">
        <f t="shared" si="5"/>
        <v>0</v>
      </c>
    </row>
    <row r="76" spans="1:9" s="4" customFormat="1" ht="16.5" customHeight="1" x14ac:dyDescent="0.2">
      <c r="A76" s="22">
        <f>Apr!A76</f>
        <v>72</v>
      </c>
      <c r="B76" s="23" t="str">
        <f>Apr!B76</f>
        <v>D116</v>
      </c>
      <c r="C76" s="24" t="str">
        <f>Apr!C76</f>
        <v>Chlorpheniramine Inj IP</v>
      </c>
      <c r="D76" s="24" t="str">
        <f>Apr!D76</f>
        <v>10 ml Vial</v>
      </c>
      <c r="E76" s="22">
        <f>Apr!I76</f>
        <v>0</v>
      </c>
      <c r="F76" s="29"/>
      <c r="G76" s="26">
        <f t="shared" si="4"/>
        <v>0</v>
      </c>
      <c r="H76" s="29"/>
      <c r="I76" s="26">
        <f t="shared" si="5"/>
        <v>0</v>
      </c>
    </row>
    <row r="77" spans="1:9" s="4" customFormat="1" ht="16.5" customHeight="1" x14ac:dyDescent="0.2">
      <c r="A77" s="22">
        <f>Apr!A77</f>
        <v>73</v>
      </c>
      <c r="B77" s="23" t="str">
        <f>Apr!B77</f>
        <v>D117</v>
      </c>
      <c r="C77" s="24" t="str">
        <f>Apr!C77</f>
        <v>Pheniramine Inj IP</v>
      </c>
      <c r="D77" s="24" t="str">
        <f>Apr!D77</f>
        <v>30 ml Vial</v>
      </c>
      <c r="E77" s="22">
        <f>Apr!I77</f>
        <v>0</v>
      </c>
      <c r="F77" s="29"/>
      <c r="G77" s="26">
        <f t="shared" si="4"/>
        <v>0</v>
      </c>
      <c r="H77" s="29"/>
      <c r="I77" s="26">
        <f t="shared" si="5"/>
        <v>0</v>
      </c>
    </row>
    <row r="78" spans="1:9" s="4" customFormat="1" ht="16.5" customHeight="1" x14ac:dyDescent="0.2">
      <c r="A78" s="22">
        <f>Apr!A78</f>
        <v>74</v>
      </c>
      <c r="B78" s="23" t="str">
        <f>Apr!B78</f>
        <v>D119</v>
      </c>
      <c r="C78" s="24" t="str">
        <f>Apr!C78</f>
        <v>Lignocaine Inj</v>
      </c>
      <c r="D78" s="24" t="str">
        <f>Apr!D78</f>
        <v>10 ml Vial</v>
      </c>
      <c r="E78" s="22">
        <f>Apr!I78</f>
        <v>0</v>
      </c>
      <c r="F78" s="29"/>
      <c r="G78" s="26">
        <f t="shared" si="4"/>
        <v>0</v>
      </c>
      <c r="H78" s="29"/>
      <c r="I78" s="26">
        <f t="shared" si="5"/>
        <v>0</v>
      </c>
    </row>
    <row r="79" spans="1:9" s="4" customFormat="1" ht="16.5" customHeight="1" x14ac:dyDescent="0.2">
      <c r="A79" s="22">
        <f>Apr!A79</f>
        <v>75</v>
      </c>
      <c r="B79" s="23" t="str">
        <f>Apr!B79</f>
        <v>D120</v>
      </c>
      <c r="C79" s="24" t="str">
        <f>Apr!C79</f>
        <v>Inj Xylazine</v>
      </c>
      <c r="D79" s="24" t="str">
        <f>Apr!D79</f>
        <v>10 ml Vial</v>
      </c>
      <c r="E79" s="22">
        <f>Apr!I79</f>
        <v>0</v>
      </c>
      <c r="F79" s="29"/>
      <c r="G79" s="26">
        <f t="shared" si="4"/>
        <v>0</v>
      </c>
      <c r="H79" s="29"/>
      <c r="I79" s="26">
        <f t="shared" si="5"/>
        <v>0</v>
      </c>
    </row>
    <row r="80" spans="1:9" s="4" customFormat="1" ht="16.5" customHeight="1" x14ac:dyDescent="0.2">
      <c r="A80" s="22">
        <f>Apr!A80</f>
        <v>76</v>
      </c>
      <c r="B80" s="23" t="str">
        <f>Apr!B80</f>
        <v>D122</v>
      </c>
      <c r="C80" s="24" t="str">
        <f>Apr!C80</f>
        <v>Dexamethasone Sodium Phosphate Inj IP</v>
      </c>
      <c r="D80" s="24" t="str">
        <f>Apr!D80</f>
        <v>10 ml Vial</v>
      </c>
      <c r="E80" s="22">
        <f>Apr!I80</f>
        <v>0</v>
      </c>
      <c r="F80" s="29"/>
      <c r="G80" s="26">
        <f t="shared" si="4"/>
        <v>0</v>
      </c>
      <c r="H80" s="29"/>
      <c r="I80" s="26">
        <f t="shared" si="5"/>
        <v>0</v>
      </c>
    </row>
    <row r="81" spans="1:9" s="4" customFormat="1" ht="16.5" customHeight="1" x14ac:dyDescent="0.2">
      <c r="A81" s="22">
        <f>Apr!A81</f>
        <v>77</v>
      </c>
      <c r="B81" s="23" t="str">
        <f>Apr!B81</f>
        <v>D123</v>
      </c>
      <c r="C81" s="24" t="str">
        <f>Apr!C81</f>
        <v>Triamcinolone Acetonide Inj BP</v>
      </c>
      <c r="D81" s="24" t="str">
        <f>Apr!D81</f>
        <v>5 ml Vial</v>
      </c>
      <c r="E81" s="22">
        <f>Apr!I81</f>
        <v>0</v>
      </c>
      <c r="F81" s="29"/>
      <c r="G81" s="26">
        <f t="shared" si="4"/>
        <v>0</v>
      </c>
      <c r="H81" s="29"/>
      <c r="I81" s="26">
        <f t="shared" si="5"/>
        <v>0</v>
      </c>
    </row>
    <row r="82" spans="1:9" s="4" customFormat="1" ht="16.5" customHeight="1" x14ac:dyDescent="0.2">
      <c r="A82" s="22">
        <f>Apr!A82</f>
        <v>78</v>
      </c>
      <c r="B82" s="23" t="str">
        <f>Apr!B82</f>
        <v>D124</v>
      </c>
      <c r="C82" s="24" t="str">
        <f>Apr!C82</f>
        <v>Calcium Borogluconate IP Vet Inj</v>
      </c>
      <c r="D82" s="24" t="str">
        <f>Apr!D82</f>
        <v>450 ml</v>
      </c>
      <c r="E82" s="22">
        <f>Apr!I82</f>
        <v>0</v>
      </c>
      <c r="F82" s="29"/>
      <c r="G82" s="26">
        <f t="shared" si="4"/>
        <v>0</v>
      </c>
      <c r="H82" s="29"/>
      <c r="I82" s="26">
        <f t="shared" si="5"/>
        <v>0</v>
      </c>
    </row>
    <row r="83" spans="1:9" s="4" customFormat="1" ht="16.5" customHeight="1" x14ac:dyDescent="0.2">
      <c r="A83" s="22">
        <f>Apr!A83</f>
        <v>79</v>
      </c>
      <c r="B83" s="23" t="str">
        <f>Apr!B83</f>
        <v>D125</v>
      </c>
      <c r="C83" s="24" t="str">
        <f>Apr!C83</f>
        <v>Calcium Magnesium Boro Gluconate Inj IP Vet</v>
      </c>
      <c r="D83" s="24" t="str">
        <f>Apr!D83</f>
        <v>450 ml</v>
      </c>
      <c r="E83" s="22">
        <f>Apr!I83</f>
        <v>0</v>
      </c>
      <c r="F83" s="29"/>
      <c r="G83" s="26">
        <f t="shared" si="4"/>
        <v>0</v>
      </c>
      <c r="H83" s="29"/>
      <c r="I83" s="26">
        <f t="shared" si="5"/>
        <v>0</v>
      </c>
    </row>
    <row r="84" spans="1:9" s="4" customFormat="1" ht="16.5" customHeight="1" x14ac:dyDescent="0.2">
      <c r="A84" s="114">
        <f>Apr!A84</f>
        <v>80</v>
      </c>
      <c r="B84" s="119" t="str">
        <f>Apr!B84</f>
        <v>D130</v>
      </c>
      <c r="C84" s="119" t="str">
        <f>Apr!C84</f>
        <v>Buserelin Inj</v>
      </c>
      <c r="D84" s="119" t="str">
        <f>Apr!D84</f>
        <v>10 ml Vial</v>
      </c>
      <c r="E84" s="114">
        <f>Apr!I84</f>
        <v>0</v>
      </c>
      <c r="F84" s="116"/>
      <c r="G84" s="114">
        <f t="shared" si="4"/>
        <v>0</v>
      </c>
      <c r="H84" s="116"/>
      <c r="I84" s="114">
        <f t="shared" si="5"/>
        <v>0</v>
      </c>
    </row>
    <row r="85" spans="1:9" s="4" customFormat="1" ht="16.5" customHeight="1" x14ac:dyDescent="0.2">
      <c r="A85" s="22">
        <f>Apr!A85</f>
        <v>81</v>
      </c>
      <c r="B85" s="23" t="str">
        <f>Apr!B85</f>
        <v>D132</v>
      </c>
      <c r="C85" s="24" t="str">
        <f>Apr!C85</f>
        <v>Progesterone Inj.</v>
      </c>
      <c r="D85" s="24">
        <f>Apr!D85</f>
        <v>0</v>
      </c>
      <c r="E85" s="22">
        <f>Apr!I85</f>
        <v>0</v>
      </c>
      <c r="F85" s="29"/>
      <c r="G85" s="26">
        <f t="shared" si="4"/>
        <v>0</v>
      </c>
      <c r="H85" s="29"/>
      <c r="I85" s="26">
        <f t="shared" si="5"/>
        <v>0</v>
      </c>
    </row>
    <row r="86" spans="1:9" s="4" customFormat="1" ht="16.5" customHeight="1" x14ac:dyDescent="0.2">
      <c r="A86" s="22">
        <f>Apr!A86</f>
        <v>82</v>
      </c>
      <c r="B86" s="23" t="str">
        <f>Apr!B86</f>
        <v>D134</v>
      </c>
      <c r="C86" s="24" t="str">
        <f>Apr!C86</f>
        <v>Atropine Sulphate Inj IP</v>
      </c>
      <c r="D86" s="24" t="str">
        <f>Apr!D86</f>
        <v>10 ml Vial</v>
      </c>
      <c r="E86" s="22">
        <f>Apr!I86</f>
        <v>0</v>
      </c>
      <c r="F86" s="29"/>
      <c r="G86" s="26">
        <f t="shared" si="4"/>
        <v>0</v>
      </c>
      <c r="H86" s="29"/>
      <c r="I86" s="26">
        <f t="shared" si="5"/>
        <v>0</v>
      </c>
    </row>
    <row r="87" spans="1:9" s="4" customFormat="1" ht="16.5" customHeight="1" x14ac:dyDescent="0.2">
      <c r="A87" s="22">
        <f>Apr!A87</f>
        <v>83</v>
      </c>
      <c r="B87" s="23" t="str">
        <f>Apr!B87</f>
        <v>D135</v>
      </c>
      <c r="C87" s="24" t="str">
        <f>Apr!C87</f>
        <v>Adrenochrome Monosemicarbozone Inj</v>
      </c>
      <c r="D87" s="24" t="str">
        <f>Apr!D87</f>
        <v>10 ml Vial</v>
      </c>
      <c r="E87" s="22">
        <f>Apr!I87</f>
        <v>0</v>
      </c>
      <c r="F87" s="29"/>
      <c r="G87" s="26">
        <f t="shared" si="4"/>
        <v>0</v>
      </c>
      <c r="H87" s="29"/>
      <c r="I87" s="26">
        <f t="shared" si="5"/>
        <v>0</v>
      </c>
    </row>
    <row r="88" spans="1:9" s="4" customFormat="1" ht="16.5" customHeight="1" x14ac:dyDescent="0.2">
      <c r="A88" s="22">
        <f>Apr!A88</f>
        <v>84</v>
      </c>
      <c r="B88" s="23" t="str">
        <f>Apr!B88</f>
        <v>D138</v>
      </c>
      <c r="C88" s="24" t="str">
        <f>Apr!C88</f>
        <v>Adrenalin Acid Tartrate Inj IP</v>
      </c>
      <c r="D88" s="24" t="str">
        <f>Apr!D88</f>
        <v>1ml Amp</v>
      </c>
      <c r="E88" s="22">
        <f>Apr!I88</f>
        <v>0</v>
      </c>
      <c r="F88" s="29"/>
      <c r="G88" s="26">
        <f t="shared" si="4"/>
        <v>0</v>
      </c>
      <c r="H88" s="29"/>
      <c r="I88" s="26">
        <f t="shared" si="5"/>
        <v>0</v>
      </c>
    </row>
    <row r="89" spans="1:9" s="4" customFormat="1" ht="16.5" customHeight="1" x14ac:dyDescent="0.2">
      <c r="A89" s="22">
        <f>Apr!A89</f>
        <v>85</v>
      </c>
      <c r="B89" s="23" t="str">
        <f>Apr!B89</f>
        <v>D139</v>
      </c>
      <c r="C89" s="24" t="str">
        <f>Apr!C89</f>
        <v>Frusemide Inj IP</v>
      </c>
      <c r="D89" s="24" t="str">
        <f>Apr!D89</f>
        <v>2ml Amp</v>
      </c>
      <c r="E89" s="22">
        <f>Apr!I89</f>
        <v>0</v>
      </c>
      <c r="F89" s="29"/>
      <c r="G89" s="26">
        <f t="shared" si="4"/>
        <v>0</v>
      </c>
      <c r="H89" s="29"/>
      <c r="I89" s="26">
        <f t="shared" si="5"/>
        <v>0</v>
      </c>
    </row>
    <row r="90" spans="1:9" s="4" customFormat="1" ht="16.5" customHeight="1" x14ac:dyDescent="0.2">
      <c r="A90" s="22">
        <f>Apr!A90</f>
        <v>86</v>
      </c>
      <c r="B90" s="23" t="str">
        <f>Apr!B90</f>
        <v>D140</v>
      </c>
      <c r="C90" s="24" t="str">
        <f>Apr!C90</f>
        <v>Valethamate Bromide Inj</v>
      </c>
      <c r="D90" s="24" t="str">
        <f>Apr!D90</f>
        <v>5ml Amp</v>
      </c>
      <c r="E90" s="22">
        <f>Apr!I90</f>
        <v>0</v>
      </c>
      <c r="F90" s="29"/>
      <c r="G90" s="26">
        <f t="shared" si="4"/>
        <v>0</v>
      </c>
      <c r="H90" s="29"/>
      <c r="I90" s="26">
        <f t="shared" si="5"/>
        <v>0</v>
      </c>
    </row>
    <row r="91" spans="1:9" s="4" customFormat="1" ht="16.5" customHeight="1" x14ac:dyDescent="0.2">
      <c r="A91" s="22">
        <f>Apr!A91</f>
        <v>87</v>
      </c>
      <c r="B91" s="23" t="str">
        <f>Apr!B91</f>
        <v>D143</v>
      </c>
      <c r="C91" s="24" t="str">
        <f>Apr!C91</f>
        <v>Inj Paracetamol IP</v>
      </c>
      <c r="D91" s="24" t="str">
        <f>Apr!D91</f>
        <v>30 ml Vial</v>
      </c>
      <c r="E91" s="22">
        <f>Apr!I91</f>
        <v>0</v>
      </c>
      <c r="F91" s="29"/>
      <c r="G91" s="26">
        <f t="shared" si="4"/>
        <v>0</v>
      </c>
      <c r="H91" s="29"/>
      <c r="I91" s="26">
        <f t="shared" si="5"/>
        <v>0</v>
      </c>
    </row>
    <row r="92" spans="1:9" s="4" customFormat="1" ht="16.5" customHeight="1" x14ac:dyDescent="0.2">
      <c r="A92" s="22">
        <f>Apr!A92</f>
        <v>88</v>
      </c>
      <c r="B92" s="23" t="str">
        <f>Apr!B92</f>
        <v>D144</v>
      </c>
      <c r="C92" s="24" t="str">
        <f>Apr!C92</f>
        <v>Ketamine Inj IP</v>
      </c>
      <c r="D92" s="24" t="str">
        <f>Apr!D92</f>
        <v>2 ml Amp</v>
      </c>
      <c r="E92" s="22">
        <f>Apr!I92</f>
        <v>0</v>
      </c>
      <c r="F92" s="29"/>
      <c r="G92" s="26">
        <f t="shared" si="4"/>
        <v>0</v>
      </c>
      <c r="H92" s="29"/>
      <c r="I92" s="26">
        <f t="shared" si="5"/>
        <v>0</v>
      </c>
    </row>
    <row r="93" spans="1:9" s="4" customFormat="1" ht="16.5" customHeight="1" x14ac:dyDescent="0.2">
      <c r="A93" s="22">
        <f>Apr!A93</f>
        <v>89</v>
      </c>
      <c r="B93" s="23" t="str">
        <f>Apr!B93</f>
        <v>D145</v>
      </c>
      <c r="C93" s="24" t="str">
        <f>Apr!C93</f>
        <v>Cephalosporin Tab - 250Mg</v>
      </c>
      <c r="D93" s="24" t="str">
        <f>Apr!D93</f>
        <v>10 x 10 Tabs</v>
      </c>
      <c r="E93" s="22">
        <f>Apr!I93</f>
        <v>0</v>
      </c>
      <c r="F93" s="29"/>
      <c r="G93" s="26">
        <f t="shared" si="4"/>
        <v>0</v>
      </c>
      <c r="H93" s="29"/>
      <c r="I93" s="26">
        <f t="shared" si="5"/>
        <v>0</v>
      </c>
    </row>
    <row r="94" spans="1:9" s="4" customFormat="1" ht="16.5" customHeight="1" x14ac:dyDescent="0.2">
      <c r="A94" s="114">
        <f>Apr!A94</f>
        <v>90</v>
      </c>
      <c r="B94" s="119" t="str">
        <f>Apr!B94</f>
        <v>D147</v>
      </c>
      <c r="C94" s="119" t="str">
        <f>Apr!C94</f>
        <v>B Comp. Liver Extr. With Choline Inj</v>
      </c>
      <c r="D94" s="119">
        <f>Apr!D94</f>
        <v>0</v>
      </c>
      <c r="E94" s="114">
        <f>Apr!I94</f>
        <v>0</v>
      </c>
      <c r="F94" s="116"/>
      <c r="G94" s="114">
        <f t="shared" si="4"/>
        <v>0</v>
      </c>
      <c r="H94" s="116"/>
      <c r="I94" s="114">
        <f t="shared" si="5"/>
        <v>0</v>
      </c>
    </row>
    <row r="95" spans="1:9" s="4" customFormat="1" ht="16.5" customHeight="1" x14ac:dyDescent="0.2">
      <c r="A95" s="22">
        <f>Apr!A95</f>
        <v>91</v>
      </c>
      <c r="B95" s="23" t="str">
        <f>Apr!B95</f>
        <v>D148</v>
      </c>
      <c r="C95" s="24" t="str">
        <f>Apr!C95</f>
        <v>Live Yeast Culture Bolus</v>
      </c>
      <c r="D95" s="24" t="str">
        <f>Apr!D95</f>
        <v>Bolus</v>
      </c>
      <c r="E95" s="22">
        <f>Apr!I95</f>
        <v>0</v>
      </c>
      <c r="F95" s="29"/>
      <c r="G95" s="26">
        <f t="shared" si="4"/>
        <v>0</v>
      </c>
      <c r="H95" s="29"/>
      <c r="I95" s="26">
        <f t="shared" si="5"/>
        <v>0</v>
      </c>
    </row>
    <row r="96" spans="1:9" s="4" customFormat="1" ht="16.5" customHeight="1" x14ac:dyDescent="0.2">
      <c r="A96" s="22">
        <f>Apr!A96</f>
        <v>92</v>
      </c>
      <c r="B96" s="23" t="str">
        <f>Apr!B96</f>
        <v>D150</v>
      </c>
      <c r="C96" s="24" t="str">
        <f>Apr!C96</f>
        <v>Calcium Propionate And Picrorhiza Powder</v>
      </c>
      <c r="D96" s="24" t="str">
        <f>Apr!D96</f>
        <v>125 gms</v>
      </c>
      <c r="E96" s="22">
        <f>Apr!I96</f>
        <v>0</v>
      </c>
      <c r="F96" s="29"/>
      <c r="G96" s="26">
        <f t="shared" si="4"/>
        <v>0</v>
      </c>
      <c r="H96" s="29"/>
      <c r="I96" s="26">
        <f t="shared" si="5"/>
        <v>0</v>
      </c>
    </row>
    <row r="97" spans="1:9" s="4" customFormat="1" ht="16.5" customHeight="1" x14ac:dyDescent="0.2">
      <c r="A97" s="22">
        <f>Apr!A97</f>
        <v>93</v>
      </c>
      <c r="B97" s="23" t="str">
        <f>Apr!B97</f>
        <v>D151</v>
      </c>
      <c r="C97" s="24" t="str">
        <f>Apr!C97</f>
        <v>Cefqunome Sulphate Intra Mammary Infusion</v>
      </c>
      <c r="D97" s="24" t="str">
        <f>Apr!D97</f>
        <v>Syringes</v>
      </c>
      <c r="E97" s="22">
        <f>Apr!I97</f>
        <v>0</v>
      </c>
      <c r="F97" s="29"/>
      <c r="G97" s="26">
        <f t="shared" si="4"/>
        <v>0</v>
      </c>
      <c r="H97" s="29"/>
      <c r="I97" s="26">
        <f t="shared" si="5"/>
        <v>0</v>
      </c>
    </row>
    <row r="98" spans="1:9" s="4" customFormat="1" ht="16.5" customHeight="1" x14ac:dyDescent="0.2">
      <c r="A98" s="22">
        <f>Apr!A98</f>
        <v>94</v>
      </c>
      <c r="B98" s="23" t="str">
        <f>Apr!B98</f>
        <v>D152</v>
      </c>
      <c r="C98" s="24" t="str">
        <f>Apr!C98</f>
        <v>Vitamin E And Selenium Inj</v>
      </c>
      <c r="D98" s="24" t="str">
        <f>Apr!D98</f>
        <v>10 ml Vial</v>
      </c>
      <c r="E98" s="22">
        <f>Apr!I98</f>
        <v>0</v>
      </c>
      <c r="F98" s="29"/>
      <c r="G98" s="26">
        <f t="shared" si="4"/>
        <v>0</v>
      </c>
      <c r="H98" s="29"/>
      <c r="I98" s="26">
        <f t="shared" si="5"/>
        <v>0</v>
      </c>
    </row>
    <row r="99" spans="1:9" s="4" customFormat="1" ht="16.5" customHeight="1" x14ac:dyDescent="0.2">
      <c r="A99" s="22">
        <f>Apr!A99</f>
        <v>95</v>
      </c>
      <c r="B99" s="23" t="str">
        <f>Apr!B99</f>
        <v>D153</v>
      </c>
      <c r="C99" s="24" t="str">
        <f>Apr!C99</f>
        <v>Colistin &amp; Cloxacillin I/Mammary Infusion</v>
      </c>
      <c r="D99" s="24" t="str">
        <f>Apr!D99</f>
        <v>10mg Syringes</v>
      </c>
      <c r="E99" s="22">
        <f>Apr!I99</f>
        <v>0</v>
      </c>
      <c r="F99" s="29"/>
      <c r="G99" s="26">
        <f t="shared" si="4"/>
        <v>0</v>
      </c>
      <c r="H99" s="29"/>
      <c r="I99" s="26">
        <f t="shared" si="5"/>
        <v>0</v>
      </c>
    </row>
    <row r="100" spans="1:9" s="4" customFormat="1" ht="16.5" customHeight="1" x14ac:dyDescent="0.2">
      <c r="A100" s="22">
        <f>Apr!A100</f>
        <v>96</v>
      </c>
      <c r="B100" s="23" t="str">
        <f>Apr!B100</f>
        <v>D155</v>
      </c>
      <c r="C100" s="24" t="str">
        <f>Apr!C100</f>
        <v>Amikacin Inj IP</v>
      </c>
      <c r="D100" s="24" t="str">
        <f>Apr!D100</f>
        <v>2 ml Vial</v>
      </c>
      <c r="E100" s="22">
        <f>Apr!I100</f>
        <v>0</v>
      </c>
      <c r="F100" s="29"/>
      <c r="G100" s="26">
        <f t="shared" si="4"/>
        <v>0</v>
      </c>
      <c r="H100" s="29"/>
      <c r="I100" s="26">
        <f t="shared" si="5"/>
        <v>0</v>
      </c>
    </row>
    <row r="101" spans="1:9" s="4" customFormat="1" ht="16.5" customHeight="1" x14ac:dyDescent="0.2">
      <c r="A101" s="22">
        <f>Apr!A101</f>
        <v>97</v>
      </c>
      <c r="B101" s="23" t="str">
        <f>Apr!B101</f>
        <v>D156</v>
      </c>
      <c r="C101" s="24" t="str">
        <f>Apr!C101</f>
        <v>Griseofulvin Tab IP</v>
      </c>
      <c r="D101" s="24" t="str">
        <f>Apr!D101</f>
        <v>500 mg Tabs</v>
      </c>
      <c r="E101" s="22">
        <f>Apr!I101</f>
        <v>0</v>
      </c>
      <c r="F101" s="29"/>
      <c r="G101" s="26">
        <f t="shared" si="4"/>
        <v>0</v>
      </c>
      <c r="H101" s="29"/>
      <c r="I101" s="26">
        <f t="shared" si="5"/>
        <v>0</v>
      </c>
    </row>
    <row r="102" spans="1:9" s="4" customFormat="1" ht="16.5" customHeight="1" x14ac:dyDescent="0.2">
      <c r="A102" s="22">
        <f>Apr!A102</f>
        <v>98</v>
      </c>
      <c r="B102" s="23" t="str">
        <f>Apr!B102</f>
        <v>D158</v>
      </c>
      <c r="C102" s="24" t="str">
        <f>Apr!C102</f>
        <v>Dextrose Inj IP 25%</v>
      </c>
      <c r="D102" s="24" t="str">
        <f>Apr!D102</f>
        <v>500 ml Bottle</v>
      </c>
      <c r="E102" s="22">
        <f>Apr!I102</f>
        <v>0</v>
      </c>
      <c r="F102" s="29"/>
      <c r="G102" s="26">
        <f t="shared" si="4"/>
        <v>0</v>
      </c>
      <c r="H102" s="29"/>
      <c r="I102" s="26">
        <f t="shared" si="5"/>
        <v>0</v>
      </c>
    </row>
    <row r="103" spans="1:9" s="4" customFormat="1" ht="16.5" customHeight="1" x14ac:dyDescent="0.2">
      <c r="A103" s="22">
        <f>Apr!A103</f>
        <v>99</v>
      </c>
      <c r="B103" s="23" t="str">
        <f>Apr!B103</f>
        <v>D159</v>
      </c>
      <c r="C103" s="24" t="str">
        <f>Apr!C103</f>
        <v>Calcium Carbonate IP</v>
      </c>
      <c r="D103" s="24" t="str">
        <f>Apr!D103</f>
        <v>1 Kg</v>
      </c>
      <c r="E103" s="22">
        <f>Apr!I103</f>
        <v>0</v>
      </c>
      <c r="F103" s="29"/>
      <c r="G103" s="26">
        <f t="shared" si="4"/>
        <v>0</v>
      </c>
      <c r="H103" s="29"/>
      <c r="I103" s="26">
        <f t="shared" si="5"/>
        <v>0</v>
      </c>
    </row>
    <row r="104" spans="1:9" s="4" customFormat="1" ht="16.5" customHeight="1" x14ac:dyDescent="0.2">
      <c r="A104" s="114">
        <f>Apr!A104</f>
        <v>100</v>
      </c>
      <c r="B104" s="119" t="str">
        <f>Apr!B104</f>
        <v>D161</v>
      </c>
      <c r="C104" s="119" t="str">
        <f>Apr!C104</f>
        <v>Meloxicam Inj</v>
      </c>
      <c r="D104" s="119" t="str">
        <f>Apr!D104</f>
        <v>30 ml Vial</v>
      </c>
      <c r="E104" s="114">
        <f>Apr!I104</f>
        <v>0</v>
      </c>
      <c r="F104" s="116"/>
      <c r="G104" s="114">
        <f t="shared" si="4"/>
        <v>0</v>
      </c>
      <c r="H104" s="116"/>
      <c r="I104" s="114">
        <f t="shared" si="5"/>
        <v>0</v>
      </c>
    </row>
    <row r="105" spans="1:9" s="4" customFormat="1" ht="16.5" customHeight="1" x14ac:dyDescent="0.2">
      <c r="A105" s="22">
        <f>Apr!A105</f>
        <v>101</v>
      </c>
      <c r="B105" s="23" t="str">
        <f>Apr!B105</f>
        <v>D163</v>
      </c>
      <c r="C105" s="24" t="str">
        <f>Apr!C105</f>
        <v>Ciproflaxacin With Tinidazole I/Uterine</v>
      </c>
      <c r="D105" s="24" t="str">
        <f>Apr!D105</f>
        <v>60 ml Bottle</v>
      </c>
      <c r="E105" s="22">
        <f>Apr!I105</f>
        <v>0</v>
      </c>
      <c r="F105" s="29"/>
      <c r="G105" s="26">
        <f t="shared" si="4"/>
        <v>0</v>
      </c>
      <c r="H105" s="29"/>
      <c r="I105" s="26">
        <f t="shared" si="5"/>
        <v>0</v>
      </c>
    </row>
    <row r="106" spans="1:9" s="4" customFormat="1" ht="16.5" customHeight="1" x14ac:dyDescent="0.2">
      <c r="A106" s="22">
        <f>Apr!A106</f>
        <v>102</v>
      </c>
      <c r="B106" s="23" t="str">
        <f>Apr!B106</f>
        <v>D164</v>
      </c>
      <c r="C106" s="24" t="str">
        <f>Apr!C106</f>
        <v>Stomachic Bolus</v>
      </c>
      <c r="D106" s="24" t="str">
        <f>Apr!D106</f>
        <v>4 Bolus</v>
      </c>
      <c r="E106" s="22">
        <f>Apr!I106</f>
        <v>0</v>
      </c>
      <c r="F106" s="29"/>
      <c r="G106" s="26">
        <f t="shared" si="4"/>
        <v>0</v>
      </c>
      <c r="H106" s="29"/>
      <c r="I106" s="26">
        <f t="shared" si="5"/>
        <v>0</v>
      </c>
    </row>
    <row r="107" spans="1:9" s="4" customFormat="1" ht="16.5" customHeight="1" x14ac:dyDescent="0.2">
      <c r="A107" s="22">
        <f>Apr!A107</f>
        <v>103</v>
      </c>
      <c r="B107" s="23" t="str">
        <f>Apr!B107</f>
        <v>D165</v>
      </c>
      <c r="C107" s="24" t="str">
        <f>Apr!C107</f>
        <v>Mineral Supplement Bolus</v>
      </c>
      <c r="D107" s="24" t="str">
        <f>Apr!D107</f>
        <v>4 Bolus</v>
      </c>
      <c r="E107" s="22">
        <f>Apr!I107</f>
        <v>0</v>
      </c>
      <c r="F107" s="29"/>
      <c r="G107" s="26">
        <f t="shared" si="4"/>
        <v>0</v>
      </c>
      <c r="H107" s="29"/>
      <c r="I107" s="26">
        <f t="shared" si="5"/>
        <v>0</v>
      </c>
    </row>
    <row r="108" spans="1:9" s="4" customFormat="1" ht="16.5" customHeight="1" x14ac:dyDescent="0.2">
      <c r="A108" s="22">
        <f>Apr!A108</f>
        <v>104</v>
      </c>
      <c r="B108" s="23" t="str">
        <f>Apr!B108</f>
        <v>D166</v>
      </c>
      <c r="C108" s="24" t="str">
        <f>Apr!C108</f>
        <v>Anti Diarrohoeal Bolus</v>
      </c>
      <c r="D108" s="24" t="str">
        <f>Apr!D108</f>
        <v>4 Bolus</v>
      </c>
      <c r="E108" s="22">
        <f>Apr!I108</f>
        <v>0</v>
      </c>
      <c r="F108" s="29"/>
      <c r="G108" s="26">
        <f t="shared" si="4"/>
        <v>0</v>
      </c>
      <c r="H108" s="29"/>
      <c r="I108" s="26">
        <f t="shared" si="5"/>
        <v>0</v>
      </c>
    </row>
    <row r="109" spans="1:9" s="4" customFormat="1" ht="16.5" customHeight="1" x14ac:dyDescent="0.2">
      <c r="A109" s="22">
        <f>Apr!A109</f>
        <v>105</v>
      </c>
      <c r="B109" s="23" t="str">
        <f>Apr!B109</f>
        <v>D169</v>
      </c>
      <c r="C109" s="24" t="str">
        <f>Apr!C109</f>
        <v>Clomiphen Tab BP</v>
      </c>
      <c r="D109" s="24" t="str">
        <f>Apr!D109</f>
        <v>10 x 10 Tabs</v>
      </c>
      <c r="E109" s="22">
        <f>Apr!I109</f>
        <v>0</v>
      </c>
      <c r="F109" s="29"/>
      <c r="G109" s="26">
        <f t="shared" si="4"/>
        <v>0</v>
      </c>
      <c r="H109" s="29"/>
      <c r="I109" s="26">
        <f t="shared" si="5"/>
        <v>0</v>
      </c>
    </row>
    <row r="110" spans="1:9" s="4" customFormat="1" ht="16.5" customHeight="1" x14ac:dyDescent="0.2">
      <c r="A110" s="22">
        <f>Apr!A110</f>
        <v>106</v>
      </c>
      <c r="B110" s="23" t="str">
        <f>Apr!B110</f>
        <v>D178</v>
      </c>
      <c r="C110" s="24" t="str">
        <f>Apr!C110</f>
        <v>Vitamin B1 B6 And B12 Inj</v>
      </c>
      <c r="D110" s="24" t="str">
        <f>Apr!D110</f>
        <v>10 ml Vial</v>
      </c>
      <c r="E110" s="22">
        <f>Apr!I110</f>
        <v>0</v>
      </c>
      <c r="F110" s="29"/>
      <c r="G110" s="26">
        <f t="shared" si="4"/>
        <v>0</v>
      </c>
      <c r="H110" s="29"/>
      <c r="I110" s="26">
        <f t="shared" si="5"/>
        <v>0</v>
      </c>
    </row>
    <row r="111" spans="1:9" s="4" customFormat="1" ht="16.5" customHeight="1" x14ac:dyDescent="0.2">
      <c r="A111" s="22">
        <f>Apr!A111</f>
        <v>107</v>
      </c>
      <c r="B111" s="23" t="str">
        <f>Apr!B111</f>
        <v>D179</v>
      </c>
      <c r="C111" s="24" t="str">
        <f>Apr!C111</f>
        <v>Ciprofloxacin Inj</v>
      </c>
      <c r="D111" s="24" t="str">
        <f>Apr!D111</f>
        <v>50 ml Vial</v>
      </c>
      <c r="E111" s="22">
        <f>Apr!I111</f>
        <v>0</v>
      </c>
      <c r="F111" s="29"/>
      <c r="G111" s="26">
        <f t="shared" si="4"/>
        <v>0</v>
      </c>
      <c r="H111" s="29"/>
      <c r="I111" s="26">
        <f t="shared" si="5"/>
        <v>0</v>
      </c>
    </row>
    <row r="112" spans="1:9" s="4" customFormat="1" ht="16.5" customHeight="1" x14ac:dyDescent="0.2">
      <c r="A112" s="22">
        <f>Apr!A112</f>
        <v>108</v>
      </c>
      <c r="B112" s="23" t="str">
        <f>Apr!B112</f>
        <v>D181</v>
      </c>
      <c r="C112" s="24" t="str">
        <f>Apr!C112</f>
        <v>Nimesulide Inj</v>
      </c>
      <c r="D112" s="24">
        <f>Apr!D112</f>
        <v>0</v>
      </c>
      <c r="E112" s="22">
        <f>Apr!I112</f>
        <v>0</v>
      </c>
      <c r="F112" s="29"/>
      <c r="G112" s="26">
        <f t="shared" si="4"/>
        <v>0</v>
      </c>
      <c r="H112" s="29"/>
      <c r="I112" s="26">
        <f t="shared" si="5"/>
        <v>0</v>
      </c>
    </row>
    <row r="113" spans="1:9" s="4" customFormat="1" ht="16.5" customHeight="1" x14ac:dyDescent="0.2">
      <c r="A113" s="22">
        <f>Apr!A113</f>
        <v>109</v>
      </c>
      <c r="B113" s="23" t="str">
        <f>Apr!B113</f>
        <v>D182</v>
      </c>
      <c r="C113" s="24" t="str">
        <f>Apr!C113</f>
        <v>Cloprostenol Inj BP</v>
      </c>
      <c r="D113" s="24" t="str">
        <f>Apr!D113</f>
        <v>2 ml Amp</v>
      </c>
      <c r="E113" s="22">
        <f>Apr!I113</f>
        <v>0</v>
      </c>
      <c r="F113" s="29"/>
      <c r="G113" s="26">
        <f t="shared" si="4"/>
        <v>0</v>
      </c>
      <c r="H113" s="29"/>
      <c r="I113" s="26">
        <f t="shared" si="5"/>
        <v>0</v>
      </c>
    </row>
    <row r="114" spans="1:9" s="4" customFormat="1" ht="16.5" customHeight="1" x14ac:dyDescent="0.2">
      <c r="A114" s="114">
        <f>Apr!A114</f>
        <v>110</v>
      </c>
      <c r="B114" s="119" t="str">
        <f>Apr!B114</f>
        <v>D185</v>
      </c>
      <c r="C114" s="119" t="str">
        <f>Apr!C114</f>
        <v>Inj Strepto Penicillin IP.2.5 Gm</v>
      </c>
      <c r="D114" s="119" t="str">
        <f>Apr!D114</f>
        <v>Vial</v>
      </c>
      <c r="E114" s="114">
        <f>Apr!I114</f>
        <v>0</v>
      </c>
      <c r="F114" s="116"/>
      <c r="G114" s="114">
        <f t="shared" si="4"/>
        <v>0</v>
      </c>
      <c r="H114" s="116"/>
      <c r="I114" s="114">
        <f t="shared" si="5"/>
        <v>0</v>
      </c>
    </row>
    <row r="115" spans="1:9" s="4" customFormat="1" ht="16.5" customHeight="1" x14ac:dyDescent="0.2">
      <c r="A115" s="22">
        <f>Apr!A115</f>
        <v>111</v>
      </c>
      <c r="B115" s="23" t="str">
        <f>Apr!B115</f>
        <v>D187</v>
      </c>
      <c r="C115" s="24" t="str">
        <f>Apr!C115</f>
        <v>Morantel Citrate Bolus</v>
      </c>
      <c r="D115" s="24" t="str">
        <f>Apr!D115</f>
        <v>4 Bolus (5gm)</v>
      </c>
      <c r="E115" s="22">
        <f>Apr!I115</f>
        <v>0</v>
      </c>
      <c r="F115" s="29"/>
      <c r="G115" s="26">
        <f t="shared" si="4"/>
        <v>0</v>
      </c>
      <c r="H115" s="29"/>
      <c r="I115" s="26">
        <f t="shared" si="5"/>
        <v>0</v>
      </c>
    </row>
    <row r="116" spans="1:9" s="4" customFormat="1" ht="16.5" customHeight="1" x14ac:dyDescent="0.2">
      <c r="A116" s="22">
        <f>Apr!A116</f>
        <v>112</v>
      </c>
      <c r="B116" s="23" t="str">
        <f>Apr!B116</f>
        <v>D190</v>
      </c>
      <c r="C116" s="24" t="str">
        <f>Apr!C116</f>
        <v>Fenbendazole Bolus</v>
      </c>
      <c r="D116" s="24" t="str">
        <f>Apr!D116</f>
        <v>2 Bolus (1.5gm)</v>
      </c>
      <c r="E116" s="22">
        <f>Apr!I116</f>
        <v>0</v>
      </c>
      <c r="F116" s="29"/>
      <c r="G116" s="26">
        <f t="shared" si="4"/>
        <v>0</v>
      </c>
      <c r="H116" s="29"/>
      <c r="I116" s="26">
        <f t="shared" si="5"/>
        <v>0</v>
      </c>
    </row>
    <row r="117" spans="1:9" s="4" customFormat="1" ht="16.5" customHeight="1" x14ac:dyDescent="0.2">
      <c r="A117" s="22">
        <f>Apr!A117</f>
        <v>113</v>
      </c>
      <c r="B117" s="23" t="str">
        <f>Apr!B117</f>
        <v>D192</v>
      </c>
      <c r="C117" s="24" t="str">
        <f>Apr!C117</f>
        <v>Fenbendazole Bolus</v>
      </c>
      <c r="D117" s="24" t="str">
        <f>Apr!D117</f>
        <v>5 gm Bolus</v>
      </c>
      <c r="E117" s="22">
        <f>Apr!I117</f>
        <v>0</v>
      </c>
      <c r="F117" s="29"/>
      <c r="G117" s="26">
        <f t="shared" si="4"/>
        <v>0</v>
      </c>
      <c r="H117" s="29"/>
      <c r="I117" s="26">
        <f t="shared" si="5"/>
        <v>0</v>
      </c>
    </row>
    <row r="118" spans="1:9" s="4" customFormat="1" ht="16.5" customHeight="1" x14ac:dyDescent="0.2">
      <c r="A118" s="22">
        <f>Apr!A118</f>
        <v>114</v>
      </c>
      <c r="B118" s="23" t="str">
        <f>Apr!B118</f>
        <v>D193</v>
      </c>
      <c r="C118" s="24" t="str">
        <f>Apr!C118</f>
        <v>Gamma Benzene Hexa Chloride 0.5% Spray</v>
      </c>
      <c r="D118" s="24" t="str">
        <f>Apr!D118</f>
        <v>50 ml</v>
      </c>
      <c r="E118" s="22">
        <f>Apr!I118</f>
        <v>0</v>
      </c>
      <c r="F118" s="29"/>
      <c r="G118" s="26">
        <f t="shared" si="4"/>
        <v>0</v>
      </c>
      <c r="H118" s="29"/>
      <c r="I118" s="26">
        <f t="shared" si="5"/>
        <v>0</v>
      </c>
    </row>
    <row r="119" spans="1:9" s="4" customFormat="1" ht="16.5" customHeight="1" x14ac:dyDescent="0.2">
      <c r="A119" s="22">
        <f>Apr!A119</f>
        <v>115</v>
      </c>
      <c r="B119" s="23" t="str">
        <f>Apr!B119</f>
        <v>D194</v>
      </c>
      <c r="C119" s="24" t="str">
        <f>Apr!C119</f>
        <v>Benzyl Benzoate Lotion</v>
      </c>
      <c r="D119" s="24" t="str">
        <f>Apr!D119</f>
        <v>450ml</v>
      </c>
      <c r="E119" s="22">
        <f>Apr!I119</f>
        <v>0</v>
      </c>
      <c r="F119" s="29"/>
      <c r="G119" s="26">
        <f t="shared" si="4"/>
        <v>0</v>
      </c>
      <c r="H119" s="29"/>
      <c r="I119" s="26">
        <f t="shared" si="5"/>
        <v>0</v>
      </c>
    </row>
    <row r="120" spans="1:9" s="4" customFormat="1" ht="16.5" customHeight="1" x14ac:dyDescent="0.2">
      <c r="A120" s="22">
        <f>Apr!A120</f>
        <v>116</v>
      </c>
      <c r="B120" s="23" t="str">
        <f>Apr!B120</f>
        <v>D195</v>
      </c>
      <c r="C120" s="24" t="str">
        <f>Apr!C120</f>
        <v>Metaclopromide Inj</v>
      </c>
      <c r="D120" s="24" t="str">
        <f>Apr!D120</f>
        <v>10ml Vial</v>
      </c>
      <c r="E120" s="22">
        <f>Apr!I120</f>
        <v>0</v>
      </c>
      <c r="F120" s="29"/>
      <c r="G120" s="26">
        <f t="shared" si="4"/>
        <v>0</v>
      </c>
      <c r="H120" s="29"/>
      <c r="I120" s="26">
        <f t="shared" si="5"/>
        <v>0</v>
      </c>
    </row>
    <row r="121" spans="1:9" s="4" customFormat="1" ht="16.5" customHeight="1" x14ac:dyDescent="0.2">
      <c r="A121" s="22">
        <f>Apr!A121</f>
        <v>117</v>
      </c>
      <c r="B121" s="23" t="str">
        <f>Apr!B121</f>
        <v>D196</v>
      </c>
      <c r="C121" s="24" t="str">
        <f>Apr!C121</f>
        <v>Tab Praziquintal</v>
      </c>
      <c r="D121" s="24" t="str">
        <f>Apr!D121</f>
        <v>10 Tab/Strip</v>
      </c>
      <c r="E121" s="22">
        <f>Apr!I121</f>
        <v>0</v>
      </c>
      <c r="F121" s="29"/>
      <c r="G121" s="26">
        <f t="shared" si="4"/>
        <v>0</v>
      </c>
      <c r="H121" s="29"/>
      <c r="I121" s="26">
        <f t="shared" si="5"/>
        <v>0</v>
      </c>
    </row>
    <row r="122" spans="1:9" s="4" customFormat="1" ht="16.5" customHeight="1" x14ac:dyDescent="0.2">
      <c r="A122" s="22">
        <f>Apr!A122</f>
        <v>118</v>
      </c>
      <c r="B122" s="23" t="str">
        <f>Apr!B122</f>
        <v>D197</v>
      </c>
      <c r="C122" s="24" t="str">
        <f>Apr!C122</f>
        <v>Distemper Inj</v>
      </c>
      <c r="D122" s="24">
        <f>Apr!D122</f>
        <v>0</v>
      </c>
      <c r="E122" s="22">
        <f>Apr!I122</f>
        <v>0</v>
      </c>
      <c r="F122" s="29"/>
      <c r="G122" s="26">
        <f t="shared" si="4"/>
        <v>0</v>
      </c>
      <c r="H122" s="29"/>
      <c r="I122" s="26">
        <f t="shared" si="5"/>
        <v>0</v>
      </c>
    </row>
    <row r="123" spans="1:9" s="4" customFormat="1" ht="16.5" customHeight="1" x14ac:dyDescent="0.2">
      <c r="A123" s="22">
        <f>Apr!A123</f>
        <v>119</v>
      </c>
      <c r="B123" s="23" t="str">
        <f>Apr!B123</f>
        <v>D198</v>
      </c>
      <c r="C123" s="24" t="str">
        <f>Apr!C123</f>
        <v>Amitraz Solution</v>
      </c>
      <c r="D123" s="24" t="str">
        <f>Apr!D123</f>
        <v>6ml Bottle</v>
      </c>
      <c r="E123" s="22">
        <f>Apr!I123</f>
        <v>0</v>
      </c>
      <c r="F123" s="29"/>
      <c r="G123" s="26">
        <f t="shared" si="4"/>
        <v>0</v>
      </c>
      <c r="H123" s="29"/>
      <c r="I123" s="26">
        <f t="shared" si="5"/>
        <v>0</v>
      </c>
    </row>
    <row r="124" spans="1:9" s="4" customFormat="1" ht="16.5" customHeight="1" x14ac:dyDescent="0.2">
      <c r="A124" s="114">
        <f>Apr!A124</f>
        <v>120</v>
      </c>
      <c r="B124" s="119" t="str">
        <f>Apr!B124</f>
        <v>D200</v>
      </c>
      <c r="C124" s="119" t="str">
        <f>Apr!C124</f>
        <v>Tab Enrofloxacin 50Mg</v>
      </c>
      <c r="D124" s="119" t="str">
        <f>Apr!D124</f>
        <v>10 Tab/Strip</v>
      </c>
      <c r="E124" s="114">
        <f>Apr!I124</f>
        <v>0</v>
      </c>
      <c r="F124" s="116"/>
      <c r="G124" s="114">
        <f t="shared" si="4"/>
        <v>0</v>
      </c>
      <c r="H124" s="116"/>
      <c r="I124" s="114">
        <f t="shared" si="5"/>
        <v>0</v>
      </c>
    </row>
    <row r="125" spans="1:9" s="4" customFormat="1" ht="16.5" customHeight="1" x14ac:dyDescent="0.2">
      <c r="A125" s="22">
        <f>Apr!A125</f>
        <v>121</v>
      </c>
      <c r="B125" s="23" t="str">
        <f>Apr!B125</f>
        <v>D201</v>
      </c>
      <c r="C125" s="24" t="str">
        <f>Apr!C125</f>
        <v>Tab Cephalexine 750Mg</v>
      </c>
      <c r="D125" s="24" t="str">
        <f>Apr!D125</f>
        <v>10 Tab/Strip</v>
      </c>
      <c r="E125" s="22">
        <f>Apr!I125</f>
        <v>0</v>
      </c>
      <c r="F125" s="29"/>
      <c r="G125" s="26">
        <f t="shared" si="4"/>
        <v>0</v>
      </c>
      <c r="H125" s="29"/>
      <c r="I125" s="26">
        <f t="shared" si="5"/>
        <v>0</v>
      </c>
    </row>
    <row r="126" spans="1:9" s="4" customFormat="1" ht="16.5" customHeight="1" x14ac:dyDescent="0.2">
      <c r="A126" s="22">
        <f>Apr!A126</f>
        <v>122</v>
      </c>
      <c r="B126" s="23" t="str">
        <f>Apr!B126</f>
        <v>D204</v>
      </c>
      <c r="C126" s="24" t="str">
        <f>Apr!C126</f>
        <v>Vitamin Syrup</v>
      </c>
      <c r="D126" s="24" t="str">
        <f>Apr!D126</f>
        <v>100ml Bottle</v>
      </c>
      <c r="E126" s="22">
        <f>Apr!I126</f>
        <v>0</v>
      </c>
      <c r="F126" s="29"/>
      <c r="G126" s="26">
        <f t="shared" si="4"/>
        <v>0</v>
      </c>
      <c r="H126" s="29"/>
      <c r="I126" s="26">
        <f t="shared" si="5"/>
        <v>0</v>
      </c>
    </row>
    <row r="127" spans="1:9" s="4" customFormat="1" ht="16.5" customHeight="1" x14ac:dyDescent="0.2">
      <c r="A127" s="22">
        <f>Apr!A127</f>
        <v>123</v>
      </c>
      <c r="B127" s="23" t="str">
        <f>Apr!B127</f>
        <v>D205</v>
      </c>
      <c r="C127" s="24" t="str">
        <f>Apr!C127</f>
        <v>Tetracyline Oral Powder</v>
      </c>
      <c r="D127" s="24" t="str">
        <f>Apr!D127</f>
        <v>100gm Sachet</v>
      </c>
      <c r="E127" s="22">
        <f>Apr!I127</f>
        <v>0</v>
      </c>
      <c r="F127" s="29"/>
      <c r="G127" s="26">
        <f t="shared" si="4"/>
        <v>0</v>
      </c>
      <c r="H127" s="29"/>
      <c r="I127" s="26">
        <f t="shared" si="5"/>
        <v>0</v>
      </c>
    </row>
    <row r="128" spans="1:9" s="4" customFormat="1" ht="16.5" customHeight="1" x14ac:dyDescent="0.2">
      <c r="A128" s="22">
        <f>Apr!A128</f>
        <v>124</v>
      </c>
      <c r="B128" s="23" t="str">
        <f>Apr!B128</f>
        <v>D210</v>
      </c>
      <c r="C128" s="24" t="str">
        <f>Apr!C128</f>
        <v>Sulphur Ointment</v>
      </c>
      <c r="D128" s="24" t="str">
        <f>Apr!D128</f>
        <v>450gm</v>
      </c>
      <c r="E128" s="22">
        <f>Apr!I128</f>
        <v>0</v>
      </c>
      <c r="F128" s="29"/>
      <c r="G128" s="26">
        <f t="shared" si="4"/>
        <v>0</v>
      </c>
      <c r="H128" s="29"/>
      <c r="I128" s="26">
        <f t="shared" si="5"/>
        <v>0</v>
      </c>
    </row>
    <row r="129" spans="1:9" s="4" customFormat="1" ht="16.5" customHeight="1" x14ac:dyDescent="0.2">
      <c r="A129" s="22">
        <f>Apr!A129</f>
        <v>125</v>
      </c>
      <c r="B129" s="23" t="str">
        <f>Apr!B129</f>
        <v>D211</v>
      </c>
      <c r="C129" s="24" t="str">
        <f>Apr!C129</f>
        <v>Liniment Turpentine</v>
      </c>
      <c r="D129" s="24" t="str">
        <f>Apr!D129</f>
        <v>450ml Bottle</v>
      </c>
      <c r="E129" s="22">
        <f>Apr!I129</f>
        <v>0</v>
      </c>
      <c r="F129" s="29"/>
      <c r="G129" s="26">
        <f t="shared" si="4"/>
        <v>0</v>
      </c>
      <c r="H129" s="29"/>
      <c r="I129" s="26">
        <f t="shared" si="5"/>
        <v>0</v>
      </c>
    </row>
    <row r="130" spans="1:9" s="4" customFormat="1" ht="16.5" customHeight="1" x14ac:dyDescent="0.2">
      <c r="A130" s="22">
        <f>Apr!A130</f>
        <v>126</v>
      </c>
      <c r="B130" s="23" t="str">
        <f>Apr!B130</f>
        <v>D213</v>
      </c>
      <c r="C130" s="24" t="str">
        <f>Apr!C130</f>
        <v>Inj Amoxycillin With Salbactum IP</v>
      </c>
      <c r="D130" s="24" t="str">
        <f>Apr!D130</f>
        <v>2gm Vial</v>
      </c>
      <c r="E130" s="22">
        <f>Apr!I130</f>
        <v>0</v>
      </c>
      <c r="F130" s="29"/>
      <c r="G130" s="26">
        <f t="shared" si="4"/>
        <v>0</v>
      </c>
      <c r="H130" s="29"/>
      <c r="I130" s="26">
        <f t="shared" si="5"/>
        <v>0</v>
      </c>
    </row>
    <row r="131" spans="1:9" s="4" customFormat="1" ht="16.5" customHeight="1" x14ac:dyDescent="0.2">
      <c r="A131" s="22">
        <f>Apr!A131</f>
        <v>127</v>
      </c>
      <c r="B131" s="23" t="str">
        <f>Apr!B131</f>
        <v>D214</v>
      </c>
      <c r="C131" s="24" t="str">
        <f>Apr!C131</f>
        <v>Inj Ceftriaxone IP</v>
      </c>
      <c r="D131" s="24" t="str">
        <f>Apr!D131</f>
        <v>2gm Vial</v>
      </c>
      <c r="E131" s="22">
        <f>Apr!I131</f>
        <v>0</v>
      </c>
      <c r="F131" s="29"/>
      <c r="G131" s="26">
        <f t="shared" si="4"/>
        <v>0</v>
      </c>
      <c r="H131" s="29"/>
      <c r="I131" s="26">
        <f t="shared" si="5"/>
        <v>0</v>
      </c>
    </row>
    <row r="132" spans="1:9" s="4" customFormat="1" ht="16.5" customHeight="1" x14ac:dyDescent="0.2">
      <c r="A132" s="22">
        <f>Apr!A132</f>
        <v>128</v>
      </c>
      <c r="B132" s="23" t="str">
        <f>Apr!B132</f>
        <v>D216</v>
      </c>
      <c r="C132" s="24" t="str">
        <f>Apr!C132</f>
        <v>Furozolidone Powder For Oral Use</v>
      </c>
      <c r="D132" s="24" t="str">
        <f>Apr!D132</f>
        <v>250gm</v>
      </c>
      <c r="E132" s="22">
        <f>Apr!I132</f>
        <v>0</v>
      </c>
      <c r="F132" s="29"/>
      <c r="G132" s="26">
        <f t="shared" si="4"/>
        <v>0</v>
      </c>
      <c r="H132" s="29"/>
      <c r="I132" s="26">
        <f t="shared" si="5"/>
        <v>0</v>
      </c>
    </row>
    <row r="133" spans="1:9" s="4" customFormat="1" ht="16.5" customHeight="1" x14ac:dyDescent="0.2">
      <c r="A133" s="22">
        <f>Apr!A133</f>
        <v>129</v>
      </c>
      <c r="B133" s="23" t="str">
        <f>Apr!B133</f>
        <v>D221</v>
      </c>
      <c r="C133" s="24" t="str">
        <f>Apr!C133</f>
        <v>Cypermethrin Soln - HIGH CIS 100 Mg</v>
      </c>
      <c r="D133" s="24" t="str">
        <f>Apr!D133</f>
        <v>50ml Tin</v>
      </c>
      <c r="E133" s="22">
        <f>Apr!I133</f>
        <v>0</v>
      </c>
      <c r="F133" s="29"/>
      <c r="G133" s="26">
        <f t="shared" si="4"/>
        <v>0</v>
      </c>
      <c r="H133" s="29"/>
      <c r="I133" s="26">
        <f t="shared" si="5"/>
        <v>0</v>
      </c>
    </row>
    <row r="134" spans="1:9" s="4" customFormat="1" ht="16.5" customHeight="1" x14ac:dyDescent="0.2">
      <c r="A134" s="114">
        <f>Apr!A134</f>
        <v>130</v>
      </c>
      <c r="B134" s="119" t="str">
        <f>Apr!B134</f>
        <v>D228</v>
      </c>
      <c r="C134" s="119" t="str">
        <f>Apr!C134</f>
        <v>Inj Betamethasone-4Mg</v>
      </c>
      <c r="D134" s="119" t="str">
        <f>Apr!D134</f>
        <v>1ml Amp</v>
      </c>
      <c r="E134" s="114">
        <f>Apr!I134</f>
        <v>0</v>
      </c>
      <c r="F134" s="116"/>
      <c r="G134" s="114">
        <f t="shared" si="4"/>
        <v>0</v>
      </c>
      <c r="H134" s="116"/>
      <c r="I134" s="114">
        <f t="shared" si="5"/>
        <v>0</v>
      </c>
    </row>
    <row r="135" spans="1:9" s="4" customFormat="1" ht="16.5" customHeight="1" x14ac:dyDescent="0.2">
      <c r="A135" s="22">
        <f>Apr!A135</f>
        <v>131</v>
      </c>
      <c r="B135" s="23" t="str">
        <f>Apr!B135</f>
        <v>D229</v>
      </c>
      <c r="C135" s="24" t="str">
        <f>Apr!C135</f>
        <v>Ivermectin Tablets 10Mg/Tab</v>
      </c>
      <c r="D135" s="24" t="str">
        <f>Apr!D135</f>
        <v>10 Tabs</v>
      </c>
      <c r="E135" s="22">
        <f>Apr!I135</f>
        <v>0</v>
      </c>
      <c r="F135" s="29"/>
      <c r="G135" s="26">
        <f t="shared" ref="G135:G189" si="6">E135+F135</f>
        <v>0</v>
      </c>
      <c r="H135" s="29"/>
      <c r="I135" s="26">
        <f t="shared" ref="I135:I189" si="7">G135-H135</f>
        <v>0</v>
      </c>
    </row>
    <row r="136" spans="1:9" s="4" customFormat="1" ht="16.5" customHeight="1" x14ac:dyDescent="0.2">
      <c r="A136" s="22">
        <f>Apr!A136</f>
        <v>132</v>
      </c>
      <c r="B136" s="23" t="str">
        <f>Apr!B136</f>
        <v>D230</v>
      </c>
      <c r="C136" s="24" t="str">
        <f>Apr!C136</f>
        <v>Levofloxacin 100 Mg + Orindazole 200 Mg In 5 Ml</v>
      </c>
      <c r="D136" s="24" t="str">
        <f>Apr!D136</f>
        <v>150ml Bottle</v>
      </c>
      <c r="E136" s="22">
        <f>Apr!I136</f>
        <v>0</v>
      </c>
      <c r="F136" s="29"/>
      <c r="G136" s="26">
        <f t="shared" si="6"/>
        <v>0</v>
      </c>
      <c r="H136" s="29"/>
      <c r="I136" s="26">
        <f t="shared" si="7"/>
        <v>0</v>
      </c>
    </row>
    <row r="137" spans="1:9" s="4" customFormat="1" ht="16.5" customHeight="1" x14ac:dyDescent="0.2">
      <c r="A137" s="22">
        <f>Apr!A137</f>
        <v>133</v>
      </c>
      <c r="B137" s="23" t="str">
        <f>Apr!B137</f>
        <v>D232</v>
      </c>
      <c r="C137" s="24" t="str">
        <f>Apr!C137</f>
        <v>Plasma Volume Expander</v>
      </c>
      <c r="D137" s="24">
        <f>Apr!D137</f>
        <v>0</v>
      </c>
      <c r="E137" s="22">
        <f>Apr!I137</f>
        <v>0</v>
      </c>
      <c r="F137" s="29"/>
      <c r="G137" s="26">
        <f t="shared" si="6"/>
        <v>0</v>
      </c>
      <c r="H137" s="29"/>
      <c r="I137" s="26">
        <f t="shared" si="7"/>
        <v>0</v>
      </c>
    </row>
    <row r="138" spans="1:9" s="4" customFormat="1" ht="16.5" customHeight="1" x14ac:dyDescent="0.2">
      <c r="A138" s="22">
        <f>Apr!A138</f>
        <v>134</v>
      </c>
      <c r="B138" s="23" t="str">
        <f>Apr!B138</f>
        <v>D233</v>
      </c>
      <c r="C138" s="24" t="str">
        <f>Apr!C138</f>
        <v>Enrofloxacin Inj (Long Acting)</v>
      </c>
      <c r="D138" s="24">
        <f>Apr!D138</f>
        <v>0</v>
      </c>
      <c r="E138" s="22">
        <f>Apr!I138</f>
        <v>0</v>
      </c>
      <c r="F138" s="29"/>
      <c r="G138" s="26">
        <f t="shared" si="6"/>
        <v>0</v>
      </c>
      <c r="H138" s="29"/>
      <c r="I138" s="26">
        <f t="shared" si="7"/>
        <v>0</v>
      </c>
    </row>
    <row r="139" spans="1:9" s="4" customFormat="1" ht="16.5" customHeight="1" x14ac:dyDescent="0.2">
      <c r="A139" s="22">
        <f>Apr!A139</f>
        <v>135</v>
      </c>
      <c r="B139" s="23" t="str">
        <f>Apr!B139</f>
        <v>D234</v>
      </c>
      <c r="C139" s="24" t="str">
        <f>Apr!C139</f>
        <v>Tolfenemic Acid Inj</v>
      </c>
      <c r="D139" s="24">
        <f>Apr!D139</f>
        <v>0</v>
      </c>
      <c r="E139" s="22">
        <f>Apr!I139</f>
        <v>0</v>
      </c>
      <c r="F139" s="29"/>
      <c r="G139" s="26">
        <f t="shared" si="6"/>
        <v>0</v>
      </c>
      <c r="H139" s="29"/>
      <c r="I139" s="26">
        <f t="shared" si="7"/>
        <v>0</v>
      </c>
    </row>
    <row r="140" spans="1:9" s="4" customFormat="1" ht="16.5" customHeight="1" x14ac:dyDescent="0.2">
      <c r="A140" s="22">
        <f>Apr!A140</f>
        <v>136</v>
      </c>
      <c r="B140" s="23" t="str">
        <f>Apr!B140</f>
        <v>D235</v>
      </c>
      <c r="C140" s="24" t="str">
        <f>Apr!C140</f>
        <v>Meloxicam And Paracetamol Inj</v>
      </c>
      <c r="D140" s="24">
        <f>Apr!D140</f>
        <v>0</v>
      </c>
      <c r="E140" s="22">
        <f>Apr!I140</f>
        <v>0</v>
      </c>
      <c r="F140" s="29"/>
      <c r="G140" s="26">
        <f t="shared" si="6"/>
        <v>0</v>
      </c>
      <c r="H140" s="29"/>
      <c r="I140" s="26">
        <f t="shared" si="7"/>
        <v>0</v>
      </c>
    </row>
    <row r="141" spans="1:9" s="4" customFormat="1" ht="16.5" customHeight="1" x14ac:dyDescent="0.2">
      <c r="A141" s="22">
        <f>Apr!A141</f>
        <v>137</v>
      </c>
      <c r="B141" s="23" t="str">
        <f>Apr!B141</f>
        <v>D236</v>
      </c>
      <c r="C141" s="24" t="str">
        <f>Apr!C141</f>
        <v>Ketoprofen Inj</v>
      </c>
      <c r="D141" s="24">
        <f>Apr!D141</f>
        <v>0</v>
      </c>
      <c r="E141" s="22">
        <f>Apr!I141</f>
        <v>0</v>
      </c>
      <c r="F141" s="29"/>
      <c r="G141" s="26">
        <f t="shared" si="6"/>
        <v>0</v>
      </c>
      <c r="H141" s="29"/>
      <c r="I141" s="26">
        <f t="shared" si="7"/>
        <v>0</v>
      </c>
    </row>
    <row r="142" spans="1:9" s="4" customFormat="1" ht="16.5" customHeight="1" x14ac:dyDescent="0.2">
      <c r="A142" s="22">
        <f>Apr!A142</f>
        <v>138</v>
      </c>
      <c r="B142" s="23" t="str">
        <f>Apr!B142</f>
        <v>D237</v>
      </c>
      <c r="C142" s="24" t="str">
        <f>Apr!C142</f>
        <v>Lincomycin Inj</v>
      </c>
      <c r="D142" s="24">
        <f>Apr!D142</f>
        <v>0</v>
      </c>
      <c r="E142" s="22">
        <f>Apr!I142</f>
        <v>0</v>
      </c>
      <c r="F142" s="29"/>
      <c r="G142" s="26">
        <f t="shared" si="6"/>
        <v>0</v>
      </c>
      <c r="H142" s="29"/>
      <c r="I142" s="26">
        <f t="shared" si="7"/>
        <v>0</v>
      </c>
    </row>
    <row r="143" spans="1:9" s="4" customFormat="1" ht="16.5" customHeight="1" x14ac:dyDescent="0.2">
      <c r="A143" s="22">
        <f>Apr!A143</f>
        <v>139</v>
      </c>
      <c r="B143" s="23" t="str">
        <f>Apr!B143</f>
        <v>D238</v>
      </c>
      <c r="C143" s="24" t="str">
        <f>Apr!C143</f>
        <v>Diazepam Inj</v>
      </c>
      <c r="D143" s="24">
        <f>Apr!D143</f>
        <v>0</v>
      </c>
      <c r="E143" s="22">
        <f>Apr!I143</f>
        <v>0</v>
      </c>
      <c r="F143" s="29"/>
      <c r="G143" s="26">
        <f t="shared" si="6"/>
        <v>0</v>
      </c>
      <c r="H143" s="29"/>
      <c r="I143" s="26">
        <f t="shared" si="7"/>
        <v>0</v>
      </c>
    </row>
    <row r="144" spans="1:9" s="4" customFormat="1" ht="16.5" customHeight="1" x14ac:dyDescent="0.2">
      <c r="A144" s="114">
        <f>Apr!A144</f>
        <v>140</v>
      </c>
      <c r="B144" s="119" t="str">
        <f>Apr!B144</f>
        <v>D239</v>
      </c>
      <c r="C144" s="119" t="str">
        <f>Apr!C144</f>
        <v>Ceftiofur Sodium Inj</v>
      </c>
      <c r="D144" s="119">
        <f>Apr!D144</f>
        <v>0</v>
      </c>
      <c r="E144" s="114">
        <f>Apr!I144</f>
        <v>0</v>
      </c>
      <c r="F144" s="116"/>
      <c r="G144" s="114">
        <f t="shared" si="6"/>
        <v>0</v>
      </c>
      <c r="H144" s="116"/>
      <c r="I144" s="114">
        <f t="shared" si="7"/>
        <v>0</v>
      </c>
    </row>
    <row r="145" spans="1:9" s="4" customFormat="1" ht="16.5" customHeight="1" x14ac:dyDescent="0.2">
      <c r="A145" s="22">
        <f>Apr!A145</f>
        <v>141</v>
      </c>
      <c r="B145" s="23" t="str">
        <f>Apr!B145</f>
        <v>D240</v>
      </c>
      <c r="C145" s="24" t="str">
        <f>Apr!C145</f>
        <v>Iron Sorbitol Folic Acid And</v>
      </c>
      <c r="D145" s="24">
        <f>Apr!D145</f>
        <v>0</v>
      </c>
      <c r="E145" s="22">
        <f>Apr!I145</f>
        <v>0</v>
      </c>
      <c r="F145" s="29"/>
      <c r="G145" s="26">
        <f t="shared" si="6"/>
        <v>0</v>
      </c>
      <c r="H145" s="29"/>
      <c r="I145" s="26">
        <f t="shared" si="7"/>
        <v>0</v>
      </c>
    </row>
    <row r="146" spans="1:9" s="4" customFormat="1" ht="16.5" customHeight="1" x14ac:dyDescent="0.2">
      <c r="A146" s="22">
        <f>Apr!A146</f>
        <v>142</v>
      </c>
      <c r="B146" s="23" t="str">
        <f>Apr!B146</f>
        <v>D241</v>
      </c>
      <c r="C146" s="24" t="str">
        <f>Apr!C146</f>
        <v>Ciprofloxacin And Tinidazole Bolus</v>
      </c>
      <c r="D146" s="24">
        <f>Apr!D146</f>
        <v>0</v>
      </c>
      <c r="E146" s="22">
        <f>Apr!I146</f>
        <v>0</v>
      </c>
      <c r="F146" s="29"/>
      <c r="G146" s="26">
        <f t="shared" si="6"/>
        <v>0</v>
      </c>
      <c r="H146" s="29"/>
      <c r="I146" s="26">
        <f t="shared" si="7"/>
        <v>0</v>
      </c>
    </row>
    <row r="147" spans="1:9" s="4" customFormat="1" ht="16.5" customHeight="1" x14ac:dyDescent="0.2">
      <c r="A147" s="22">
        <f>Apr!A147</f>
        <v>143</v>
      </c>
      <c r="B147" s="23" t="str">
        <f>Apr!B147</f>
        <v>D242</v>
      </c>
      <c r="C147" s="24" t="str">
        <f>Apr!C147</f>
        <v>Progestrone Depot Inj</v>
      </c>
      <c r="D147" s="24">
        <f>Apr!D147</f>
        <v>0</v>
      </c>
      <c r="E147" s="22">
        <f>Apr!I147</f>
        <v>0</v>
      </c>
      <c r="F147" s="29"/>
      <c r="G147" s="26">
        <f t="shared" si="6"/>
        <v>0</v>
      </c>
      <c r="H147" s="29"/>
      <c r="I147" s="26">
        <f t="shared" si="7"/>
        <v>0</v>
      </c>
    </row>
    <row r="148" spans="1:9" s="4" customFormat="1" ht="16.5" customHeight="1" x14ac:dyDescent="0.2">
      <c r="A148" s="22">
        <f>Apr!A148</f>
        <v>144</v>
      </c>
      <c r="B148" s="23" t="str">
        <f>Apr!B148</f>
        <v>D243</v>
      </c>
      <c r="C148" s="24" t="str">
        <f>Apr!C148</f>
        <v>Ceftriaxone Tazobactum Inj</v>
      </c>
      <c r="D148" s="24" t="str">
        <f>Apr!D148</f>
        <v xml:space="preserve"> 4450 Mg</v>
      </c>
      <c r="E148" s="22">
        <f>Apr!I148</f>
        <v>0</v>
      </c>
      <c r="F148" s="29"/>
      <c r="G148" s="26">
        <f t="shared" si="6"/>
        <v>0</v>
      </c>
      <c r="H148" s="29"/>
      <c r="I148" s="26">
        <f t="shared" si="7"/>
        <v>0</v>
      </c>
    </row>
    <row r="149" spans="1:9" s="4" customFormat="1" ht="16.5" customHeight="1" x14ac:dyDescent="0.2">
      <c r="A149" s="22">
        <f>Apr!A149</f>
        <v>145</v>
      </c>
      <c r="B149" s="23" t="str">
        <f>Apr!B149</f>
        <v>D244</v>
      </c>
      <c r="C149" s="24" t="str">
        <f>Apr!C149</f>
        <v>Salt Lick</v>
      </c>
      <c r="D149" s="24">
        <f>Apr!D149</f>
        <v>0</v>
      </c>
      <c r="E149" s="22">
        <f>Apr!I149</f>
        <v>0</v>
      </c>
      <c r="F149" s="29"/>
      <c r="G149" s="26">
        <f t="shared" si="6"/>
        <v>0</v>
      </c>
      <c r="H149" s="29"/>
      <c r="I149" s="26">
        <f t="shared" si="7"/>
        <v>0</v>
      </c>
    </row>
    <row r="150" spans="1:9" s="4" customFormat="1" ht="16.5" customHeight="1" x14ac:dyDescent="0.2">
      <c r="A150" s="22">
        <f>Apr!A150</f>
        <v>146</v>
      </c>
      <c r="B150" s="23" t="str">
        <f>Apr!B150</f>
        <v>D245</v>
      </c>
      <c r="C150" s="24" t="str">
        <f>Apr!C150</f>
        <v>Mineral Mixture Powder</v>
      </c>
      <c r="D150" s="24">
        <f>Apr!D150</f>
        <v>0</v>
      </c>
      <c r="E150" s="22">
        <f>Apr!I150</f>
        <v>0</v>
      </c>
      <c r="F150" s="29"/>
      <c r="G150" s="26">
        <f t="shared" si="6"/>
        <v>0</v>
      </c>
      <c r="H150" s="29"/>
      <c r="I150" s="26">
        <f t="shared" si="7"/>
        <v>0</v>
      </c>
    </row>
    <row r="151" spans="1:9" s="4" customFormat="1" ht="16.5" customHeight="1" x14ac:dyDescent="0.2">
      <c r="A151" s="22">
        <f>Apr!A151</f>
        <v>147</v>
      </c>
      <c r="B151" s="23" t="str">
        <f>Apr!B151</f>
        <v>D246</v>
      </c>
      <c r="C151" s="24" t="str">
        <f>Apr!C151</f>
        <v>Dusting Powder</v>
      </c>
      <c r="D151" s="24">
        <f>Apr!D151</f>
        <v>0</v>
      </c>
      <c r="E151" s="22">
        <f>Apr!I151</f>
        <v>0</v>
      </c>
      <c r="F151" s="29"/>
      <c r="G151" s="26">
        <f t="shared" si="6"/>
        <v>0</v>
      </c>
      <c r="H151" s="29"/>
      <c r="I151" s="26">
        <f t="shared" si="7"/>
        <v>0</v>
      </c>
    </row>
    <row r="152" spans="1:9" s="4" customFormat="1" ht="16.5" customHeight="1" x14ac:dyDescent="0.2">
      <c r="A152" s="22">
        <f>Apr!A152</f>
        <v>148</v>
      </c>
      <c r="B152" s="23" t="str">
        <f>Apr!B152</f>
        <v>D247</v>
      </c>
      <c r="C152" s="24" t="str">
        <f>Apr!C152</f>
        <v>Dicyclomine Hcl Inj</v>
      </c>
      <c r="D152" s="24">
        <f>Apr!D152</f>
        <v>0</v>
      </c>
      <c r="E152" s="22">
        <f>Apr!I152</f>
        <v>0</v>
      </c>
      <c r="F152" s="29"/>
      <c r="G152" s="26">
        <f t="shared" si="6"/>
        <v>0</v>
      </c>
      <c r="H152" s="29"/>
      <c r="I152" s="26">
        <f t="shared" si="7"/>
        <v>0</v>
      </c>
    </row>
    <row r="153" spans="1:9" s="4" customFormat="1" ht="16.5" customHeight="1" x14ac:dyDescent="0.2">
      <c r="A153" s="22">
        <f>Apr!A153</f>
        <v>149</v>
      </c>
      <c r="B153" s="23" t="str">
        <f>Apr!B153</f>
        <v>D248</v>
      </c>
      <c r="C153" s="24" t="str">
        <f>Apr!C153</f>
        <v>Ceftizoxime Sodium Inj</v>
      </c>
      <c r="D153" s="24">
        <f>Apr!D153</f>
        <v>0</v>
      </c>
      <c r="E153" s="22">
        <f>Apr!I153</f>
        <v>0</v>
      </c>
      <c r="F153" s="29"/>
      <c r="G153" s="26">
        <f t="shared" si="6"/>
        <v>0</v>
      </c>
      <c r="H153" s="29"/>
      <c r="I153" s="26">
        <f t="shared" si="7"/>
        <v>0</v>
      </c>
    </row>
    <row r="154" spans="1:9" s="4" customFormat="1" ht="16.5" customHeight="1" x14ac:dyDescent="0.2">
      <c r="A154" s="114">
        <f>Apr!A154</f>
        <v>150</v>
      </c>
      <c r="B154" s="119" t="str">
        <f>Apr!B154</f>
        <v>D249</v>
      </c>
      <c r="C154" s="119" t="str">
        <f>Apr!C154</f>
        <v>Morboflaxacin Tab</v>
      </c>
      <c r="D154" s="119">
        <f>Apr!D154</f>
        <v>0</v>
      </c>
      <c r="E154" s="114">
        <f>Apr!I154</f>
        <v>0</v>
      </c>
      <c r="F154" s="116"/>
      <c r="G154" s="114">
        <f t="shared" si="6"/>
        <v>0</v>
      </c>
      <c r="H154" s="116"/>
      <c r="I154" s="114">
        <f t="shared" si="7"/>
        <v>0</v>
      </c>
    </row>
    <row r="155" spans="1:9" s="4" customFormat="1" ht="16.5" customHeight="1" x14ac:dyDescent="0.2">
      <c r="A155" s="22">
        <f>Apr!A155</f>
        <v>151</v>
      </c>
      <c r="B155" s="23" t="str">
        <f>Apr!B155</f>
        <v>D250</v>
      </c>
      <c r="C155" s="24" t="str">
        <f>Apr!C155</f>
        <v>Methyl Ergometrine Inj</v>
      </c>
      <c r="D155" s="24">
        <f>Apr!D155</f>
        <v>0</v>
      </c>
      <c r="E155" s="22">
        <f>Apr!I155</f>
        <v>0</v>
      </c>
      <c r="F155" s="29"/>
      <c r="G155" s="26">
        <f t="shared" si="6"/>
        <v>0</v>
      </c>
      <c r="H155" s="29"/>
      <c r="I155" s="26">
        <f t="shared" si="7"/>
        <v>0</v>
      </c>
    </row>
    <row r="156" spans="1:9" s="4" customFormat="1" ht="16.5" customHeight="1" x14ac:dyDescent="0.2">
      <c r="A156" s="22">
        <f>Apr!A156</f>
        <v>152</v>
      </c>
      <c r="B156" s="23" t="str">
        <f>Apr!B156</f>
        <v>D251</v>
      </c>
      <c r="C156" s="24" t="str">
        <f>Apr!C156</f>
        <v>Ivermectin And Chlorsulon Inj</v>
      </c>
      <c r="D156" s="24">
        <f>Apr!D156</f>
        <v>0</v>
      </c>
      <c r="E156" s="22">
        <f>Apr!I156</f>
        <v>0</v>
      </c>
      <c r="F156" s="29"/>
      <c r="G156" s="26">
        <f t="shared" si="6"/>
        <v>0</v>
      </c>
      <c r="H156" s="29"/>
      <c r="I156" s="26">
        <f t="shared" si="7"/>
        <v>0</v>
      </c>
    </row>
    <row r="157" spans="1:9" s="4" customFormat="1" ht="16.5" customHeight="1" x14ac:dyDescent="0.2">
      <c r="A157" s="22">
        <f>Apr!A157</f>
        <v>153</v>
      </c>
      <c r="B157" s="23" t="str">
        <f>Apr!B157</f>
        <v>D252</v>
      </c>
      <c r="C157" s="24" t="str">
        <f>Apr!C157</f>
        <v>Isoflupredone Inj</v>
      </c>
      <c r="D157" s="24">
        <f>Apr!D157</f>
        <v>0</v>
      </c>
      <c r="E157" s="22">
        <f>Apr!I157</f>
        <v>0</v>
      </c>
      <c r="F157" s="29"/>
      <c r="G157" s="26">
        <f t="shared" si="6"/>
        <v>0</v>
      </c>
      <c r="H157" s="29"/>
      <c r="I157" s="26">
        <f t="shared" si="7"/>
        <v>0</v>
      </c>
    </row>
    <row r="158" spans="1:9" s="4" customFormat="1" ht="16.5" customHeight="1" x14ac:dyDescent="0.2">
      <c r="A158" s="22">
        <f>Apr!A158</f>
        <v>154</v>
      </c>
      <c r="B158" s="23" t="str">
        <f>Apr!B158</f>
        <v>D253</v>
      </c>
      <c r="C158" s="24" t="str">
        <f>Apr!C158</f>
        <v>Dinoprost Tromethanamine Inj</v>
      </c>
      <c r="D158" s="24">
        <f>Apr!D158</f>
        <v>0</v>
      </c>
      <c r="E158" s="22">
        <f>Apr!I158</f>
        <v>0</v>
      </c>
      <c r="F158" s="29"/>
      <c r="G158" s="26">
        <f t="shared" si="6"/>
        <v>0</v>
      </c>
      <c r="H158" s="29"/>
      <c r="I158" s="26">
        <f t="shared" si="7"/>
        <v>0</v>
      </c>
    </row>
    <row r="159" spans="1:9" s="4" customFormat="1" ht="16.5" customHeight="1" x14ac:dyDescent="0.2">
      <c r="A159" s="22">
        <f>Apr!A159</f>
        <v>155</v>
      </c>
      <c r="B159" s="23" t="str">
        <f>Apr!B159</f>
        <v>D254</v>
      </c>
      <c r="C159" s="24" t="str">
        <f>Apr!C159</f>
        <v>Cidr Kit</v>
      </c>
      <c r="D159" s="24">
        <f>Apr!D159</f>
        <v>0</v>
      </c>
      <c r="E159" s="22">
        <f>Apr!I159</f>
        <v>0</v>
      </c>
      <c r="F159" s="29"/>
      <c r="G159" s="26">
        <f t="shared" si="6"/>
        <v>0</v>
      </c>
      <c r="H159" s="29"/>
      <c r="I159" s="26">
        <f t="shared" si="7"/>
        <v>0</v>
      </c>
    </row>
    <row r="160" spans="1:9" s="4" customFormat="1" ht="16.5" customHeight="1" x14ac:dyDescent="0.2">
      <c r="A160" s="22">
        <f>Apr!A160</f>
        <v>156</v>
      </c>
      <c r="B160" s="23" t="str">
        <f>Apr!B160</f>
        <v>D255</v>
      </c>
      <c r="C160" s="24" t="str">
        <f>Apr!C160</f>
        <v>Glycerin And Sodium Chloride Enema</v>
      </c>
      <c r="D160" s="24">
        <f>Apr!D160</f>
        <v>0</v>
      </c>
      <c r="E160" s="22">
        <f>Apr!I160</f>
        <v>0</v>
      </c>
      <c r="F160" s="29"/>
      <c r="G160" s="26">
        <f t="shared" si="6"/>
        <v>0</v>
      </c>
      <c r="H160" s="29"/>
      <c r="I160" s="26">
        <f t="shared" si="7"/>
        <v>0</v>
      </c>
    </row>
    <row r="161" spans="1:9" s="4" customFormat="1" ht="16.5" customHeight="1" x14ac:dyDescent="0.2">
      <c r="A161" s="22">
        <f>Apr!A161</f>
        <v>157</v>
      </c>
      <c r="B161" s="23" t="str">
        <f>Apr!B161</f>
        <v>D256</v>
      </c>
      <c r="C161" s="24" t="str">
        <f>Apr!C161</f>
        <v>Cefotaxime Sodium Inj Ip 2.5 Gm</v>
      </c>
      <c r="D161" s="24">
        <f>Apr!D161</f>
        <v>0</v>
      </c>
      <c r="E161" s="22">
        <f>Apr!I161</f>
        <v>0</v>
      </c>
      <c r="F161" s="29"/>
      <c r="G161" s="26">
        <f t="shared" si="6"/>
        <v>0</v>
      </c>
      <c r="H161" s="29"/>
      <c r="I161" s="26">
        <f t="shared" si="7"/>
        <v>0</v>
      </c>
    </row>
    <row r="162" spans="1:9" s="4" customFormat="1" ht="16.5" customHeight="1" x14ac:dyDescent="0.2">
      <c r="A162" s="22">
        <f>Apr!A162</f>
        <v>158</v>
      </c>
      <c r="B162" s="23" t="str">
        <f>Apr!B162</f>
        <v>D257</v>
      </c>
      <c r="C162" s="24" t="str">
        <f>Apr!C162</f>
        <v>Isofluperdone 2 Mg / Ml</v>
      </c>
      <c r="D162" s="24">
        <f>Apr!D162</f>
        <v>0</v>
      </c>
      <c r="E162" s="22">
        <f>Apr!I162</f>
        <v>0</v>
      </c>
      <c r="F162" s="29"/>
      <c r="G162" s="26">
        <f t="shared" si="6"/>
        <v>0</v>
      </c>
      <c r="H162" s="29"/>
      <c r="I162" s="26">
        <f t="shared" si="7"/>
        <v>0</v>
      </c>
    </row>
    <row r="163" spans="1:9" s="4" customFormat="1" ht="16.5" customHeight="1" x14ac:dyDescent="0.2">
      <c r="A163" s="22">
        <f>Apr!A163</f>
        <v>159</v>
      </c>
      <c r="B163" s="23" t="str">
        <f>Apr!B163</f>
        <v>D258</v>
      </c>
      <c r="C163" s="24" t="str">
        <f>Apr!C163</f>
        <v>Magnesium Sulphate</v>
      </c>
      <c r="D163" s="24">
        <f>Apr!D163</f>
        <v>0</v>
      </c>
      <c r="E163" s="22">
        <f>Apr!I163</f>
        <v>0</v>
      </c>
      <c r="F163" s="29"/>
      <c r="G163" s="26">
        <f t="shared" si="6"/>
        <v>0</v>
      </c>
      <c r="H163" s="29"/>
      <c r="I163" s="26">
        <f t="shared" si="7"/>
        <v>0</v>
      </c>
    </row>
    <row r="164" spans="1:9" s="4" customFormat="1" ht="16.5" customHeight="1" x14ac:dyDescent="0.2">
      <c r="A164" s="114">
        <f>Apr!A164</f>
        <v>160</v>
      </c>
      <c r="B164" s="119" t="str">
        <f>Apr!B164</f>
        <v>D259</v>
      </c>
      <c r="C164" s="119" t="str">
        <f>Apr!C164</f>
        <v>Cefalexin Intra Uterine Powder</v>
      </c>
      <c r="D164" s="119">
        <f>Apr!D164</f>
        <v>0</v>
      </c>
      <c r="E164" s="114">
        <f>Apr!I164</f>
        <v>0</v>
      </c>
      <c r="F164" s="116"/>
      <c r="G164" s="114">
        <f t="shared" si="6"/>
        <v>0</v>
      </c>
      <c r="H164" s="116"/>
      <c r="I164" s="114">
        <f t="shared" si="7"/>
        <v>0</v>
      </c>
    </row>
    <row r="165" spans="1:9" s="4" customFormat="1" ht="16.5" customHeight="1" x14ac:dyDescent="0.2">
      <c r="A165" s="22">
        <f>Apr!A165</f>
        <v>161</v>
      </c>
      <c r="B165" s="23" t="str">
        <f>Apr!B165</f>
        <v>D260</v>
      </c>
      <c r="C165" s="24" t="str">
        <f>Apr!C165</f>
        <v>Lithium Antimonyl Thiomalate 6%</v>
      </c>
      <c r="D165" s="24">
        <f>Apr!D165</f>
        <v>0</v>
      </c>
      <c r="E165" s="22">
        <f>Apr!I165</f>
        <v>0</v>
      </c>
      <c r="F165" s="29"/>
      <c r="G165" s="26">
        <f t="shared" si="6"/>
        <v>0</v>
      </c>
      <c r="H165" s="29"/>
      <c r="I165" s="26">
        <f t="shared" si="7"/>
        <v>0</v>
      </c>
    </row>
    <row r="166" spans="1:9" s="4" customFormat="1" ht="16.5" customHeight="1" x14ac:dyDescent="0.2">
      <c r="A166" s="22">
        <f>Apr!A166</f>
        <v>162</v>
      </c>
      <c r="B166" s="23" t="str">
        <f>Apr!B166</f>
        <v>D261</v>
      </c>
      <c r="C166" s="24" t="str">
        <f>Apr!C166</f>
        <v>Quinapyramine Sulphate &amp; Quina. Chloride</v>
      </c>
      <c r="D166" s="24" t="str">
        <f>Apr!D166</f>
        <v>1.5+1g</v>
      </c>
      <c r="E166" s="22">
        <f>Apr!I166</f>
        <v>0</v>
      </c>
      <c r="F166" s="29"/>
      <c r="G166" s="26">
        <f t="shared" si="6"/>
        <v>0</v>
      </c>
      <c r="H166" s="29"/>
      <c r="I166" s="26">
        <f t="shared" si="7"/>
        <v>0</v>
      </c>
    </row>
    <row r="167" spans="1:9" s="4" customFormat="1" ht="16.5" customHeight="1" x14ac:dyDescent="0.2">
      <c r="A167" s="22">
        <f>Apr!A167</f>
        <v>163</v>
      </c>
      <c r="B167" s="23" t="str">
        <f>Apr!B167</f>
        <v>D262</v>
      </c>
      <c r="C167" s="24" t="str">
        <f>Apr!C167</f>
        <v>Cefalexin Powder</v>
      </c>
      <c r="D167" s="24">
        <f>Apr!D167</f>
        <v>0</v>
      </c>
      <c r="E167" s="22">
        <f>Apr!I167</f>
        <v>0</v>
      </c>
      <c r="F167" s="29"/>
      <c r="G167" s="26">
        <f t="shared" si="6"/>
        <v>0</v>
      </c>
      <c r="H167" s="29"/>
      <c r="I167" s="26">
        <f t="shared" si="7"/>
        <v>0</v>
      </c>
    </row>
    <row r="168" spans="1:9" s="4" customFormat="1" ht="16.5" customHeight="1" x14ac:dyDescent="0.2">
      <c r="A168" s="22">
        <f>Apr!A168</f>
        <v>164</v>
      </c>
      <c r="B168" s="23" t="str">
        <f>Apr!B168</f>
        <v>D263</v>
      </c>
      <c r="C168" s="24" t="str">
        <f>Apr!C168</f>
        <v>Ciprofloxacin And Tinindazole Tab</v>
      </c>
      <c r="D168" s="24">
        <f>Apr!D168</f>
        <v>0</v>
      </c>
      <c r="E168" s="22">
        <f>Apr!I168</f>
        <v>0</v>
      </c>
      <c r="F168" s="29"/>
      <c r="G168" s="26">
        <f t="shared" si="6"/>
        <v>0</v>
      </c>
      <c r="H168" s="29"/>
      <c r="I168" s="26">
        <f t="shared" si="7"/>
        <v>0</v>
      </c>
    </row>
    <row r="169" spans="1:9" s="4" customFormat="1" ht="16.5" customHeight="1" x14ac:dyDescent="0.2">
      <c r="A169" s="22">
        <f>Apr!A169</f>
        <v>165</v>
      </c>
      <c r="B169" s="23" t="str">
        <f>Apr!B169</f>
        <v>D264</v>
      </c>
      <c r="C169" s="24" t="str">
        <f>Apr!C169</f>
        <v>Sodium Salicylate Powder</v>
      </c>
      <c r="D169" s="24">
        <f>Apr!D169</f>
        <v>0</v>
      </c>
      <c r="E169" s="22">
        <f>Apr!I169</f>
        <v>0</v>
      </c>
      <c r="F169" s="29"/>
      <c r="G169" s="26">
        <f t="shared" si="6"/>
        <v>0</v>
      </c>
      <c r="H169" s="29"/>
      <c r="I169" s="26">
        <f t="shared" si="7"/>
        <v>0</v>
      </c>
    </row>
    <row r="170" spans="1:9" s="4" customFormat="1" ht="16.5" customHeight="1" x14ac:dyDescent="0.2">
      <c r="A170" s="22">
        <f>Apr!A170</f>
        <v>166</v>
      </c>
      <c r="B170" s="23" t="str">
        <f>Apr!B170</f>
        <v>D265</v>
      </c>
      <c r="C170" s="24" t="str">
        <f>Apr!C170</f>
        <v>Rafoxanide Powder</v>
      </c>
      <c r="D170" s="24">
        <f>Apr!D170</f>
        <v>0</v>
      </c>
      <c r="E170" s="22">
        <f>Apr!I170</f>
        <v>0</v>
      </c>
      <c r="F170" s="29"/>
      <c r="G170" s="26">
        <f t="shared" si="6"/>
        <v>0</v>
      </c>
      <c r="H170" s="29"/>
      <c r="I170" s="26">
        <f t="shared" si="7"/>
        <v>0</v>
      </c>
    </row>
    <row r="171" spans="1:9" s="4" customFormat="1" ht="16.5" customHeight="1" x14ac:dyDescent="0.2">
      <c r="A171" s="22">
        <f>Apr!A171</f>
        <v>167</v>
      </c>
      <c r="B171" s="23" t="str">
        <f>Apr!B171</f>
        <v>D266</v>
      </c>
      <c r="C171" s="24" t="str">
        <f>Apr!C171</f>
        <v>Antimony Potassium Tartrate Bolus</v>
      </c>
      <c r="D171" s="24">
        <f>Apr!D171</f>
        <v>0</v>
      </c>
      <c r="E171" s="22">
        <f>Apr!I171</f>
        <v>0</v>
      </c>
      <c r="F171" s="29"/>
      <c r="G171" s="26">
        <f t="shared" si="6"/>
        <v>0</v>
      </c>
      <c r="H171" s="29"/>
      <c r="I171" s="26">
        <f t="shared" si="7"/>
        <v>0</v>
      </c>
    </row>
    <row r="172" spans="1:9" s="4" customFormat="1" ht="16.5" customHeight="1" x14ac:dyDescent="0.2">
      <c r="A172" s="22">
        <f>Apr!A172</f>
        <v>168</v>
      </c>
      <c r="B172" s="23" t="str">
        <f>Apr!B172</f>
        <v>D267</v>
      </c>
      <c r="C172" s="24" t="str">
        <f>Apr!C172</f>
        <v>Zinc Oxide Powder Ip</v>
      </c>
      <c r="D172" s="24">
        <f>Apr!D172</f>
        <v>0</v>
      </c>
      <c r="E172" s="22">
        <f>Apr!I172</f>
        <v>0</v>
      </c>
      <c r="F172" s="29"/>
      <c r="G172" s="26">
        <f t="shared" si="6"/>
        <v>0</v>
      </c>
      <c r="H172" s="29"/>
      <c r="I172" s="26">
        <f t="shared" si="7"/>
        <v>0</v>
      </c>
    </row>
    <row r="173" spans="1:9" s="4" customFormat="1" ht="16.5" customHeight="1" x14ac:dyDescent="0.2">
      <c r="A173" s="22">
        <f>Apr!A173</f>
        <v>169</v>
      </c>
      <c r="B173" s="23" t="str">
        <f>Apr!B173</f>
        <v>D268</v>
      </c>
      <c r="C173" s="24" t="str">
        <f>Apr!C173</f>
        <v>Antacid Bolus</v>
      </c>
      <c r="D173" s="24">
        <f>Apr!D173</f>
        <v>0</v>
      </c>
      <c r="E173" s="22">
        <f>Apr!I173</f>
        <v>0</v>
      </c>
      <c r="F173" s="29"/>
      <c r="G173" s="26">
        <f t="shared" si="6"/>
        <v>0</v>
      </c>
      <c r="H173" s="29"/>
      <c r="I173" s="26">
        <f t="shared" si="7"/>
        <v>0</v>
      </c>
    </row>
    <row r="174" spans="1:9" s="4" customFormat="1" ht="16.5" customHeight="1" x14ac:dyDescent="0.2">
      <c r="A174" s="114">
        <f>Apr!A174</f>
        <v>170</v>
      </c>
      <c r="B174" s="119" t="str">
        <f>Apr!B174</f>
        <v>D269</v>
      </c>
      <c r="C174" s="119" t="str">
        <f>Apr!C174</f>
        <v>Fenbendazone And Praziquintall Susp</v>
      </c>
      <c r="D174" s="119">
        <f>Apr!D174</f>
        <v>0</v>
      </c>
      <c r="E174" s="114">
        <f>Apr!I174</f>
        <v>0</v>
      </c>
      <c r="F174" s="116"/>
      <c r="G174" s="114">
        <f t="shared" si="6"/>
        <v>0</v>
      </c>
      <c r="H174" s="116"/>
      <c r="I174" s="114">
        <f t="shared" si="7"/>
        <v>0</v>
      </c>
    </row>
    <row r="175" spans="1:9" s="4" customFormat="1" ht="16.5" customHeight="1" x14ac:dyDescent="0.2">
      <c r="A175" s="22">
        <f>Apr!A175</f>
        <v>171</v>
      </c>
      <c r="B175" s="23" t="str">
        <f>Apr!B175</f>
        <v>D270</v>
      </c>
      <c r="C175" s="24" t="str">
        <f>Apr!C175</f>
        <v>Levamizole &amp; Oxyclosanide Susp</v>
      </c>
      <c r="D175" s="24">
        <f>Apr!D175</f>
        <v>0</v>
      </c>
      <c r="E175" s="22">
        <f>Apr!I175</f>
        <v>0</v>
      </c>
      <c r="F175" s="29"/>
      <c r="G175" s="26">
        <f t="shared" si="6"/>
        <v>0</v>
      </c>
      <c r="H175" s="29"/>
      <c r="I175" s="26">
        <f t="shared" si="7"/>
        <v>0</v>
      </c>
    </row>
    <row r="176" spans="1:9" s="4" customFormat="1" ht="16.5" customHeight="1" x14ac:dyDescent="0.2">
      <c r="A176" s="22">
        <f>Apr!A176</f>
        <v>172</v>
      </c>
      <c r="B176" s="23" t="str">
        <f>Apr!B176</f>
        <v>D271</v>
      </c>
      <c r="C176" s="24" t="str">
        <f>Apr!C176</f>
        <v>Triclabendazole Oral Suspension</v>
      </c>
      <c r="D176" s="24">
        <f>Apr!D176</f>
        <v>0</v>
      </c>
      <c r="E176" s="22">
        <f>Apr!I176</f>
        <v>0</v>
      </c>
      <c r="F176" s="29"/>
      <c r="G176" s="26">
        <f t="shared" si="6"/>
        <v>0</v>
      </c>
      <c r="H176" s="29"/>
      <c r="I176" s="26">
        <f t="shared" si="7"/>
        <v>0</v>
      </c>
    </row>
    <row r="177" spans="1:9" s="4" customFormat="1" ht="16.5" customHeight="1" x14ac:dyDescent="0.2">
      <c r="A177" s="22">
        <f>Apr!A177</f>
        <v>173</v>
      </c>
      <c r="B177" s="23" t="str">
        <f>Apr!B177</f>
        <v>D272</v>
      </c>
      <c r="C177" s="24" t="str">
        <f>Apr!C177</f>
        <v>Oxfendazol And Oxyclozanide Susp</v>
      </c>
      <c r="D177" s="24">
        <f>Apr!D177</f>
        <v>0</v>
      </c>
      <c r="E177" s="22">
        <f>Apr!I177</f>
        <v>0</v>
      </c>
      <c r="F177" s="29"/>
      <c r="G177" s="26">
        <f t="shared" si="6"/>
        <v>0</v>
      </c>
      <c r="H177" s="29"/>
      <c r="I177" s="26">
        <f t="shared" si="7"/>
        <v>0</v>
      </c>
    </row>
    <row r="178" spans="1:9" s="4" customFormat="1" ht="16.5" customHeight="1" x14ac:dyDescent="0.2">
      <c r="A178" s="22">
        <f>Apr!A178</f>
        <v>174</v>
      </c>
      <c r="B178" s="23" t="str">
        <f>Apr!B178</f>
        <v>D273</v>
      </c>
      <c r="C178" s="24" t="str">
        <f>Apr!C178</f>
        <v>Calcium Phosph. Vitamin D3 Syrup</v>
      </c>
      <c r="D178" s="24">
        <f>Apr!D178</f>
        <v>0</v>
      </c>
      <c r="E178" s="22">
        <f>Apr!I178</f>
        <v>0</v>
      </c>
      <c r="F178" s="29"/>
      <c r="G178" s="26">
        <f t="shared" si="6"/>
        <v>0</v>
      </c>
      <c r="H178" s="29"/>
      <c r="I178" s="26">
        <f t="shared" si="7"/>
        <v>0</v>
      </c>
    </row>
    <row r="179" spans="1:9" s="4" customFormat="1" ht="16.5" customHeight="1" x14ac:dyDescent="0.2">
      <c r="A179" s="22">
        <f>Apr!A179</f>
        <v>175</v>
      </c>
      <c r="B179" s="23" t="str">
        <f>Apr!B179</f>
        <v>D274</v>
      </c>
      <c r="C179" s="24" t="str">
        <f>Apr!C179</f>
        <v>Ceftiofur Sodium Inj Ip</v>
      </c>
      <c r="D179" s="24">
        <f>Apr!D179</f>
        <v>0</v>
      </c>
      <c r="E179" s="22">
        <f>Apr!I179</f>
        <v>0</v>
      </c>
      <c r="F179" s="29"/>
      <c r="G179" s="26">
        <f t="shared" si="6"/>
        <v>0</v>
      </c>
      <c r="H179" s="29"/>
      <c r="I179" s="26">
        <f t="shared" si="7"/>
        <v>0</v>
      </c>
    </row>
    <row r="180" spans="1:9" s="4" customFormat="1" ht="16.5" customHeight="1" x14ac:dyDescent="0.2">
      <c r="A180" s="22">
        <f>Apr!A180</f>
        <v>176</v>
      </c>
      <c r="B180" s="23" t="str">
        <f>Apr!B180</f>
        <v>D275</v>
      </c>
      <c r="C180" s="24" t="str">
        <f>Apr!C180</f>
        <v>Long Acting Enrofloxacin Inj</v>
      </c>
      <c r="D180" s="24">
        <f>Apr!D180</f>
        <v>0</v>
      </c>
      <c r="E180" s="22">
        <f>Apr!I180</f>
        <v>0</v>
      </c>
      <c r="F180" s="29"/>
      <c r="G180" s="26">
        <f t="shared" si="6"/>
        <v>0</v>
      </c>
      <c r="H180" s="29"/>
      <c r="I180" s="26">
        <f t="shared" si="7"/>
        <v>0</v>
      </c>
    </row>
    <row r="181" spans="1:9" s="4" customFormat="1" ht="16.5" customHeight="1" x14ac:dyDescent="0.2">
      <c r="A181" s="22">
        <f>Apr!A181</f>
        <v>177</v>
      </c>
      <c r="B181" s="23" t="str">
        <f>Apr!B181</f>
        <v>D276</v>
      </c>
      <c r="C181" s="24" t="str">
        <f>Apr!C181</f>
        <v>Amikacin Inj</v>
      </c>
      <c r="D181" s="24">
        <f>Apr!D181</f>
        <v>0</v>
      </c>
      <c r="E181" s="22">
        <f>Apr!I181</f>
        <v>0</v>
      </c>
      <c r="F181" s="29"/>
      <c r="G181" s="26">
        <f t="shared" si="6"/>
        <v>0</v>
      </c>
      <c r="H181" s="29"/>
      <c r="I181" s="26">
        <f t="shared" si="7"/>
        <v>0</v>
      </c>
    </row>
    <row r="182" spans="1:9" s="4" customFormat="1" ht="16.5" customHeight="1" x14ac:dyDescent="0.2">
      <c r="A182" s="22">
        <f>Apr!A182</f>
        <v>178</v>
      </c>
      <c r="B182" s="23" t="str">
        <f>Apr!B182</f>
        <v>D277</v>
      </c>
      <c r="C182" s="24" t="str">
        <f>Apr!C182</f>
        <v>Ceftrioxone And Tazobactum Inj</v>
      </c>
      <c r="D182" s="24">
        <f>Apr!D182</f>
        <v>0</v>
      </c>
      <c r="E182" s="22">
        <f>Apr!I182</f>
        <v>0</v>
      </c>
      <c r="F182" s="29"/>
      <c r="G182" s="26">
        <f t="shared" si="6"/>
        <v>0</v>
      </c>
      <c r="H182" s="29"/>
      <c r="I182" s="26">
        <f t="shared" si="7"/>
        <v>0</v>
      </c>
    </row>
    <row r="183" spans="1:9" s="4" customFormat="1" ht="16.5" customHeight="1" x14ac:dyDescent="0.2">
      <c r="A183" s="22">
        <f>Apr!A183</f>
        <v>179</v>
      </c>
      <c r="B183" s="23" t="str">
        <f>Apr!B183</f>
        <v>D278</v>
      </c>
      <c r="C183" s="24" t="str">
        <f>Apr!C183</f>
        <v>Meloxicam Inj</v>
      </c>
      <c r="D183" s="24">
        <f>Apr!D183</f>
        <v>0</v>
      </c>
      <c r="E183" s="22">
        <f>Apr!I183</f>
        <v>0</v>
      </c>
      <c r="F183" s="29"/>
      <c r="G183" s="26">
        <f t="shared" si="6"/>
        <v>0</v>
      </c>
      <c r="H183" s="29"/>
      <c r="I183" s="26">
        <f t="shared" si="7"/>
        <v>0</v>
      </c>
    </row>
    <row r="184" spans="1:9" s="4" customFormat="1" ht="16.5" customHeight="1" x14ac:dyDescent="0.2">
      <c r="A184" s="114">
        <f>Apr!A184</f>
        <v>180</v>
      </c>
      <c r="B184" s="119" t="str">
        <f>Apr!B184</f>
        <v>D279</v>
      </c>
      <c r="C184" s="119" t="str">
        <f>Apr!C184</f>
        <v>Isometamidium Chloride Hcl Inj</v>
      </c>
      <c r="D184" s="119">
        <f>Apr!D184</f>
        <v>0</v>
      </c>
      <c r="E184" s="114">
        <f>Apr!I184</f>
        <v>0</v>
      </c>
      <c r="F184" s="116"/>
      <c r="G184" s="114">
        <f t="shared" si="6"/>
        <v>0</v>
      </c>
      <c r="H184" s="116"/>
      <c r="I184" s="114">
        <f t="shared" si="7"/>
        <v>0</v>
      </c>
    </row>
    <row r="185" spans="1:9" s="4" customFormat="1" ht="16.5" customHeight="1" x14ac:dyDescent="0.2">
      <c r="A185" s="22">
        <f>Apr!A185</f>
        <v>181</v>
      </c>
      <c r="B185" s="23" t="str">
        <f>Apr!B185</f>
        <v>D280</v>
      </c>
      <c r="C185" s="24" t="str">
        <f>Apr!C185</f>
        <v>Levamizole Hcl Inj</v>
      </c>
      <c r="D185" s="24">
        <f>Apr!D185</f>
        <v>0</v>
      </c>
      <c r="E185" s="22">
        <f>Apr!I185</f>
        <v>0</v>
      </c>
      <c r="F185" s="29"/>
      <c r="G185" s="26">
        <f t="shared" si="6"/>
        <v>0</v>
      </c>
      <c r="H185" s="29"/>
      <c r="I185" s="26">
        <f t="shared" si="7"/>
        <v>0</v>
      </c>
    </row>
    <row r="186" spans="1:9" s="4" customFormat="1" ht="16.5" customHeight="1" x14ac:dyDescent="0.2">
      <c r="A186" s="22">
        <f>Apr!A186</f>
        <v>182</v>
      </c>
      <c r="B186" s="23" t="str">
        <f>Apr!B186</f>
        <v>D281</v>
      </c>
      <c r="C186" s="24" t="str">
        <f>Apr!C186</f>
        <v>Triclabendazole &amp; Levamizole Sus</v>
      </c>
      <c r="D186" s="24">
        <f>Apr!D186</f>
        <v>0</v>
      </c>
      <c r="E186" s="22">
        <f>Apr!I186</f>
        <v>0</v>
      </c>
      <c r="F186" s="29"/>
      <c r="G186" s="26">
        <f t="shared" si="6"/>
        <v>0</v>
      </c>
      <c r="H186" s="29"/>
      <c r="I186" s="26">
        <f t="shared" si="7"/>
        <v>0</v>
      </c>
    </row>
    <row r="187" spans="1:9" s="4" customFormat="1" ht="16.5" customHeight="1" x14ac:dyDescent="0.2">
      <c r="A187" s="22">
        <f>Apr!A187</f>
        <v>183</v>
      </c>
      <c r="B187" s="23" t="str">
        <f>Apr!B187</f>
        <v>D282</v>
      </c>
      <c r="C187" s="24" t="str">
        <f>Apr!C187</f>
        <v>Doramectin Inj</v>
      </c>
      <c r="D187" s="24">
        <f>Apr!D187</f>
        <v>0</v>
      </c>
      <c r="E187" s="22">
        <f>Apr!I187</f>
        <v>0</v>
      </c>
      <c r="F187" s="29"/>
      <c r="G187" s="26">
        <f t="shared" si="6"/>
        <v>0</v>
      </c>
      <c r="H187" s="29"/>
      <c r="I187" s="26">
        <f t="shared" si="7"/>
        <v>0</v>
      </c>
    </row>
    <row r="188" spans="1:9" s="4" customFormat="1" ht="16.5" customHeight="1" x14ac:dyDescent="0.2">
      <c r="A188" s="22">
        <f>Apr!A188</f>
        <v>184</v>
      </c>
      <c r="B188" s="23" t="str">
        <f>Apr!B188</f>
        <v>D283</v>
      </c>
      <c r="C188" s="24" t="str">
        <f>Apr!C188</f>
        <v>Flumethrin 6% Solution</v>
      </c>
      <c r="D188" s="24">
        <f>Apr!D188</f>
        <v>0</v>
      </c>
      <c r="E188" s="22">
        <f>Apr!I188</f>
        <v>0</v>
      </c>
      <c r="F188" s="29"/>
      <c r="G188" s="26">
        <f t="shared" si="6"/>
        <v>0</v>
      </c>
      <c r="H188" s="29"/>
      <c r="I188" s="26">
        <f t="shared" si="7"/>
        <v>0</v>
      </c>
    </row>
    <row r="189" spans="1:9" s="4" customFormat="1" ht="16.5" customHeight="1" x14ac:dyDescent="0.2">
      <c r="A189" s="22">
        <f>Apr!A189</f>
        <v>185</v>
      </c>
      <c r="B189" s="23" t="str">
        <f>Apr!B189</f>
        <v>D284</v>
      </c>
      <c r="C189" s="24" t="str">
        <f>Apr!C189</f>
        <v>Iron Inj</v>
      </c>
      <c r="D189" s="24">
        <f>Apr!D189</f>
        <v>0</v>
      </c>
      <c r="E189" s="22">
        <f>Apr!I189</f>
        <v>0</v>
      </c>
      <c r="F189" s="29"/>
      <c r="G189" s="26">
        <f t="shared" si="6"/>
        <v>0</v>
      </c>
      <c r="H189" s="29"/>
      <c r="I189" s="26">
        <f t="shared" si="7"/>
        <v>0</v>
      </c>
    </row>
    <row r="190" spans="1:9" s="4" customFormat="1" ht="16.5" customHeight="1" x14ac:dyDescent="0.2">
      <c r="A190" s="22">
        <f>Apr!A190</f>
        <v>186</v>
      </c>
      <c r="B190" s="23" t="str">
        <f>Apr!B190</f>
        <v>D285</v>
      </c>
      <c r="C190" s="24" t="str">
        <f>Apr!C190</f>
        <v>Isofluperdone Inj</v>
      </c>
      <c r="D190" s="24">
        <f>Apr!D190</f>
        <v>0</v>
      </c>
      <c r="E190" s="22">
        <f>Apr!I190</f>
        <v>0</v>
      </c>
      <c r="F190" s="32"/>
      <c r="G190" s="26">
        <f t="shared" ref="G190" si="8">E190+F190</f>
        <v>0</v>
      </c>
      <c r="H190" s="32"/>
      <c r="I190" s="26">
        <f t="shared" ref="I190" si="9">G190-H190</f>
        <v>0</v>
      </c>
    </row>
    <row r="191" spans="1:9" s="4" customFormat="1" ht="16.5" customHeight="1" x14ac:dyDescent="0.2">
      <c r="A191" s="24" t="str">
        <f>IF(Apr!A191="","",Apr!A191)</f>
        <v/>
      </c>
      <c r="B191" s="24" t="str">
        <f>IF(Apr!B191="","",Apr!B191)</f>
        <v/>
      </c>
      <c r="C191" s="24" t="str">
        <f>IF(Apr!C191="","",Apr!C191)</f>
        <v/>
      </c>
      <c r="D191" s="24" t="str">
        <f>IF(Apr!D191="","",Apr!D191)</f>
        <v/>
      </c>
      <c r="E191" s="22" t="str">
        <f>IF(Apr!C191="","",Apr!I191)</f>
        <v/>
      </c>
      <c r="F191" s="32"/>
      <c r="G191" s="26" t="str">
        <f>IF(Apr!C191="","",E191+F191)</f>
        <v/>
      </c>
      <c r="H191" s="32"/>
      <c r="I191" s="26" t="str">
        <f>IF(Apr!C191="","",G191-H191)</f>
        <v/>
      </c>
    </row>
    <row r="192" spans="1:9" s="4" customFormat="1" ht="16.5" customHeight="1" x14ac:dyDescent="0.2">
      <c r="A192" s="24" t="str">
        <f>IF(Apr!A192="","",Apr!A192)</f>
        <v/>
      </c>
      <c r="B192" s="24" t="str">
        <f>IF(Apr!B192="","",Apr!B192)</f>
        <v/>
      </c>
      <c r="C192" s="24" t="str">
        <f>IF(Apr!C192="","",Apr!C192)</f>
        <v/>
      </c>
      <c r="D192" s="24" t="str">
        <f>IF(Apr!D192="","",Apr!D192)</f>
        <v/>
      </c>
      <c r="E192" s="22" t="str">
        <f>IF(Apr!C192="","",Apr!I192)</f>
        <v/>
      </c>
      <c r="F192" s="32"/>
      <c r="G192" s="26" t="str">
        <f>IF(Apr!C192="","",E192+F192)</f>
        <v/>
      </c>
      <c r="H192" s="32"/>
      <c r="I192" s="26" t="str">
        <f>IF(Apr!C192="","",G192-H192)</f>
        <v/>
      </c>
    </row>
    <row r="193" spans="1:9" s="4" customFormat="1" ht="16.5" customHeight="1" x14ac:dyDescent="0.2">
      <c r="A193" s="24" t="str">
        <f>IF(Apr!A193="","",Apr!A193)</f>
        <v/>
      </c>
      <c r="B193" s="24" t="str">
        <f>IF(Apr!B193="","",Apr!B193)</f>
        <v/>
      </c>
      <c r="C193" s="24" t="str">
        <f>IF(Apr!C193="","",Apr!C193)</f>
        <v/>
      </c>
      <c r="D193" s="24" t="str">
        <f>IF(Apr!D193="","",Apr!D193)</f>
        <v/>
      </c>
      <c r="E193" s="22" t="str">
        <f>IF(Apr!C193="","",Apr!I193)</f>
        <v/>
      </c>
      <c r="F193" s="32"/>
      <c r="G193" s="26" t="str">
        <f>IF(Apr!C193="","",E193+F193)</f>
        <v/>
      </c>
      <c r="H193" s="32"/>
      <c r="I193" s="26" t="str">
        <f>IF(Apr!C193="","",G193-H193)</f>
        <v/>
      </c>
    </row>
    <row r="194" spans="1:9" s="4" customFormat="1" ht="16.5" customHeight="1" x14ac:dyDescent="0.2">
      <c r="A194" s="114" t="str">
        <f>IF(Apr!A194="","",Apr!A194)</f>
        <v/>
      </c>
      <c r="B194" s="119" t="str">
        <f>IF(Apr!B194="","",Apr!B194)</f>
        <v/>
      </c>
      <c r="C194" s="119" t="str">
        <f>IF(Apr!C194="","",Apr!C194)</f>
        <v/>
      </c>
      <c r="D194" s="119" t="str">
        <f>IF(Apr!D194="","",Apr!D194)</f>
        <v/>
      </c>
      <c r="E194" s="114" t="str">
        <f>IF(Apr!C194="","",Apr!I194)</f>
        <v/>
      </c>
      <c r="F194" s="116"/>
      <c r="G194" s="114" t="str">
        <f>IF(Apr!C194="","",E194+F194)</f>
        <v/>
      </c>
      <c r="H194" s="116"/>
      <c r="I194" s="114" t="str">
        <f>IF(Apr!C194="","",G194-H194)</f>
        <v/>
      </c>
    </row>
    <row r="195" spans="1:9" s="4" customFormat="1" ht="16.5" customHeight="1" x14ac:dyDescent="0.2">
      <c r="A195" s="24" t="str">
        <f>IF(Apr!A195="","",Apr!A195)</f>
        <v/>
      </c>
      <c r="B195" s="24" t="str">
        <f>IF(Apr!B195="","",Apr!B195)</f>
        <v/>
      </c>
      <c r="C195" s="24" t="str">
        <f>IF(Apr!C195="","",Apr!C195)</f>
        <v/>
      </c>
      <c r="D195" s="24" t="str">
        <f>IF(Apr!D195="","",Apr!D195)</f>
        <v/>
      </c>
      <c r="E195" s="22" t="str">
        <f>IF(Apr!C195="","",Apr!I195)</f>
        <v/>
      </c>
      <c r="F195" s="32"/>
      <c r="G195" s="26" t="str">
        <f>IF(Apr!C195="","",E195+F195)</f>
        <v/>
      </c>
      <c r="H195" s="32"/>
      <c r="I195" s="26" t="str">
        <f>IF(Apr!C195="","",G195-H195)</f>
        <v/>
      </c>
    </row>
    <row r="196" spans="1:9" s="4" customFormat="1" ht="16.5" customHeight="1" x14ac:dyDescent="0.2">
      <c r="A196" s="24" t="str">
        <f>IF(Apr!A196="","",Apr!A196)</f>
        <v/>
      </c>
      <c r="B196" s="24" t="str">
        <f>IF(Apr!B196="","",Apr!B196)</f>
        <v/>
      </c>
      <c r="C196" s="24" t="str">
        <f>IF(Apr!C196="","",Apr!C196)</f>
        <v/>
      </c>
      <c r="D196" s="24" t="str">
        <f>IF(Apr!D196="","",Apr!D196)</f>
        <v/>
      </c>
      <c r="E196" s="22" t="str">
        <f>IF(Apr!C196="","",Apr!I196)</f>
        <v/>
      </c>
      <c r="F196" s="32"/>
      <c r="G196" s="26" t="str">
        <f>IF(Apr!C196="","",E196+F196)</f>
        <v/>
      </c>
      <c r="H196" s="32"/>
      <c r="I196" s="26" t="str">
        <f>IF(Apr!C196="","",G196-H196)</f>
        <v/>
      </c>
    </row>
    <row r="197" spans="1:9" s="4" customFormat="1" ht="16.5" customHeight="1" x14ac:dyDescent="0.2">
      <c r="A197" s="24" t="str">
        <f>IF(Apr!A197="","",Apr!A197)</f>
        <v/>
      </c>
      <c r="B197" s="24" t="str">
        <f>IF(Apr!B197="","",Apr!B197)</f>
        <v/>
      </c>
      <c r="C197" s="24" t="str">
        <f>IF(Apr!C197="","",Apr!C197)</f>
        <v/>
      </c>
      <c r="D197" s="24" t="str">
        <f>IF(Apr!D197="","",Apr!D197)</f>
        <v/>
      </c>
      <c r="E197" s="22" t="str">
        <f>IF(Apr!C197="","",Apr!I197)</f>
        <v/>
      </c>
      <c r="F197" s="32"/>
      <c r="G197" s="26" t="str">
        <f>IF(Apr!C197="","",E197+F197)</f>
        <v/>
      </c>
      <c r="H197" s="32"/>
      <c r="I197" s="26" t="str">
        <f>IF(Apr!C197="","",G197-H197)</f>
        <v/>
      </c>
    </row>
    <row r="198" spans="1:9" s="4" customFormat="1" ht="16.5" customHeight="1" x14ac:dyDescent="0.2">
      <c r="A198" s="24" t="str">
        <f>IF(Apr!A198="","",Apr!A198)</f>
        <v/>
      </c>
      <c r="B198" s="24" t="str">
        <f>IF(Apr!B198="","",Apr!B198)</f>
        <v/>
      </c>
      <c r="C198" s="24" t="str">
        <f>IF(Apr!C198="","",Apr!C198)</f>
        <v/>
      </c>
      <c r="D198" s="24" t="str">
        <f>IF(Apr!D198="","",Apr!D198)</f>
        <v/>
      </c>
      <c r="E198" s="22" t="str">
        <f>IF(Apr!C198="","",Apr!I198)</f>
        <v/>
      </c>
      <c r="F198" s="32"/>
      <c r="G198" s="26" t="str">
        <f>IF(Apr!C198="","",E198+F198)</f>
        <v/>
      </c>
      <c r="H198" s="32"/>
      <c r="I198" s="26" t="str">
        <f>IF(Apr!C198="","",G198-H198)</f>
        <v/>
      </c>
    </row>
    <row r="199" spans="1:9" s="4" customFormat="1" ht="16.5" customHeight="1" x14ac:dyDescent="0.2">
      <c r="A199" s="24" t="str">
        <f>IF(Apr!A199="","",Apr!A199)</f>
        <v/>
      </c>
      <c r="B199" s="24" t="str">
        <f>IF(Apr!B199="","",Apr!B199)</f>
        <v/>
      </c>
      <c r="C199" s="24" t="str">
        <f>IF(Apr!C199="","",Apr!C199)</f>
        <v/>
      </c>
      <c r="D199" s="24" t="str">
        <f>IF(Apr!D199="","",Apr!D199)</f>
        <v/>
      </c>
      <c r="E199" s="22" t="str">
        <f>IF(Apr!C199="","",Apr!I199)</f>
        <v/>
      </c>
      <c r="F199" s="32"/>
      <c r="G199" s="26" t="str">
        <f>IF(Apr!C199="","",E199+F199)</f>
        <v/>
      </c>
      <c r="H199" s="32"/>
      <c r="I199" s="26" t="str">
        <f>IF(Apr!C199="","",G199-H199)</f>
        <v/>
      </c>
    </row>
    <row r="200" spans="1:9" s="4" customFormat="1" ht="16.5" customHeight="1" x14ac:dyDescent="0.2">
      <c r="A200" s="24" t="str">
        <f>IF(Apr!A200="","",Apr!A200)</f>
        <v/>
      </c>
      <c r="B200" s="24" t="str">
        <f>IF(Apr!B200="","",Apr!B200)</f>
        <v/>
      </c>
      <c r="C200" s="24" t="str">
        <f>IF(Apr!C200="","",Apr!C200)</f>
        <v/>
      </c>
      <c r="D200" s="24" t="str">
        <f>IF(Apr!D200="","",Apr!D200)</f>
        <v/>
      </c>
      <c r="E200" s="22" t="str">
        <f>IF(Apr!C200="","",Apr!I200)</f>
        <v/>
      </c>
      <c r="F200" s="32"/>
      <c r="G200" s="26" t="str">
        <f>IF(Apr!C200="","",E200+F200)</f>
        <v/>
      </c>
      <c r="H200" s="32"/>
      <c r="I200" s="26" t="str">
        <f>IF(Apr!C200="","",G200-H200)</f>
        <v/>
      </c>
    </row>
    <row r="201" spans="1:9" s="4" customFormat="1" ht="16.5" customHeight="1" x14ac:dyDescent="0.2">
      <c r="A201" s="24" t="str">
        <f>IF(Apr!A201="","",Apr!A201)</f>
        <v/>
      </c>
      <c r="B201" s="24" t="str">
        <f>IF(Apr!B201="","",Apr!B201)</f>
        <v/>
      </c>
      <c r="C201" s="24" t="str">
        <f>IF(Apr!C201="","",Apr!C201)</f>
        <v/>
      </c>
      <c r="D201" s="24" t="str">
        <f>IF(Apr!D201="","",Apr!D201)</f>
        <v/>
      </c>
      <c r="E201" s="22" t="str">
        <f>IF(Apr!C201="","",Apr!I201)</f>
        <v/>
      </c>
      <c r="F201" s="32"/>
      <c r="G201" s="26" t="str">
        <f>IF(Apr!C201="","",E201+F201)</f>
        <v/>
      </c>
      <c r="H201" s="32"/>
      <c r="I201" s="26" t="str">
        <f>IF(Apr!C201="","",G201-H201)</f>
        <v/>
      </c>
    </row>
    <row r="202" spans="1:9" s="4" customFormat="1" ht="16.5" customHeight="1" x14ac:dyDescent="0.2">
      <c r="A202" s="24" t="str">
        <f>IF(Apr!A202="","",Apr!A202)</f>
        <v/>
      </c>
      <c r="B202" s="24" t="str">
        <f>IF(Apr!B202="","",Apr!B202)</f>
        <v/>
      </c>
      <c r="C202" s="24" t="str">
        <f>IF(Apr!C202="","",Apr!C202)</f>
        <v/>
      </c>
      <c r="D202" s="24" t="str">
        <f>IF(Apr!D202="","",Apr!D202)</f>
        <v/>
      </c>
      <c r="E202" s="22" t="str">
        <f>IF(Apr!C202="","",Apr!I202)</f>
        <v/>
      </c>
      <c r="F202" s="32"/>
      <c r="G202" s="26" t="str">
        <f>IF(Apr!C202="","",E202+F202)</f>
        <v/>
      </c>
      <c r="H202" s="32"/>
      <c r="I202" s="26" t="str">
        <f>IF(Apr!C202="","",G202-H202)</f>
        <v/>
      </c>
    </row>
    <row r="203" spans="1:9" s="4" customFormat="1" ht="16.5" customHeight="1" x14ac:dyDescent="0.2">
      <c r="A203" s="24" t="str">
        <f>IF(Apr!A203="","",Apr!A203)</f>
        <v/>
      </c>
      <c r="B203" s="24" t="str">
        <f>IF(Apr!B203="","",Apr!B203)</f>
        <v/>
      </c>
      <c r="C203" s="24" t="str">
        <f>IF(Apr!C203="","",Apr!C203)</f>
        <v/>
      </c>
      <c r="D203" s="24" t="str">
        <f>IF(Apr!D203="","",Apr!D203)</f>
        <v/>
      </c>
      <c r="E203" s="22" t="str">
        <f>IF(Apr!C203="","",Apr!I203)</f>
        <v/>
      </c>
      <c r="F203" s="32"/>
      <c r="G203" s="26" t="str">
        <f>IF(Apr!C203="","",E203+F203)</f>
        <v/>
      </c>
      <c r="H203" s="32"/>
      <c r="I203" s="26" t="str">
        <f>IF(Apr!C203="","",G203-H203)</f>
        <v/>
      </c>
    </row>
    <row r="204" spans="1:9" s="4" customFormat="1" ht="16.5" customHeight="1" x14ac:dyDescent="0.2">
      <c r="A204" s="114" t="str">
        <f>IF(Apr!A204="","",Apr!A204)</f>
        <v/>
      </c>
      <c r="B204" s="119" t="str">
        <f>IF(Apr!B204="","",Apr!B204)</f>
        <v/>
      </c>
      <c r="C204" s="119" t="str">
        <f>IF(Apr!C204="","",Apr!C204)</f>
        <v/>
      </c>
      <c r="D204" s="119" t="str">
        <f>IF(Apr!D204="","",Apr!D204)</f>
        <v/>
      </c>
      <c r="E204" s="114" t="str">
        <f>IF(Apr!C204="","",Apr!I204)</f>
        <v/>
      </c>
      <c r="F204" s="116"/>
      <c r="G204" s="114" t="str">
        <f>IF(Apr!C204="","",E204+F204)</f>
        <v/>
      </c>
      <c r="H204" s="116"/>
      <c r="I204" s="114" t="str">
        <f>IF(Apr!C204="","",G204-H204)</f>
        <v/>
      </c>
    </row>
    <row r="205" spans="1:9" s="4" customFormat="1" ht="16.5" customHeight="1" x14ac:dyDescent="0.2">
      <c r="A205" s="24" t="str">
        <f>IF(Apr!A205="","",Apr!A205)</f>
        <v/>
      </c>
      <c r="B205" s="24" t="str">
        <f>IF(Apr!B205="","",Apr!B205)</f>
        <v/>
      </c>
      <c r="C205" s="24" t="str">
        <f>IF(Apr!C205="","",Apr!C205)</f>
        <v/>
      </c>
      <c r="D205" s="24" t="str">
        <f>IF(Apr!D205="","",Apr!D205)</f>
        <v/>
      </c>
      <c r="E205" s="22" t="str">
        <f>IF(Apr!C205="","",Apr!I205)</f>
        <v/>
      </c>
      <c r="F205" s="32"/>
      <c r="G205" s="26" t="str">
        <f>IF(Apr!C205="","",E205+F205)</f>
        <v/>
      </c>
      <c r="H205" s="32"/>
      <c r="I205" s="26" t="str">
        <f>IF(Apr!C205="","",G205-H205)</f>
        <v/>
      </c>
    </row>
    <row r="206" spans="1:9" s="4" customFormat="1" ht="16.5" customHeight="1" thickBot="1" x14ac:dyDescent="0.25">
      <c r="A206" s="39" t="str">
        <f>IF(Apr!A206="","",Apr!A206)</f>
        <v/>
      </c>
      <c r="B206" s="39" t="str">
        <f>IF(Apr!B206="","",Apr!B206)</f>
        <v/>
      </c>
      <c r="C206" s="39" t="str">
        <f>IF(Apr!C206="","",Apr!C206)</f>
        <v/>
      </c>
      <c r="D206" s="39" t="str">
        <f>IF(Apr!D206="","",Apr!D206)</f>
        <v/>
      </c>
      <c r="E206" s="44" t="str">
        <f>IF(Apr!C206="","",Apr!I206)</f>
        <v/>
      </c>
      <c r="F206" s="42"/>
      <c r="G206" s="41" t="str">
        <f>IF(Apr!C206="","",E206+F206)</f>
        <v/>
      </c>
      <c r="H206" s="42"/>
      <c r="I206" s="41" t="str">
        <f>IF(Apr!C206="","",G206-H206)</f>
        <v/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hidden="1" x14ac:dyDescent="0.2"/>
    <row r="219" spans="1:9" ht="12.75" hidden="1" x14ac:dyDescent="0.2"/>
    <row r="220" spans="1:9" ht="12.75" hidden="1" x14ac:dyDescent="0.2"/>
    <row r="221" spans="1:9" ht="12.75" hidden="1" x14ac:dyDescent="0.2"/>
    <row r="222" spans="1:9" ht="12.75" hidden="1" x14ac:dyDescent="0.2"/>
    <row r="223" spans="1:9" ht="12.75" hidden="1" x14ac:dyDescent="0.2"/>
    <row r="224" spans="1:9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438" priority="113" operator="lessThan">
      <formula>0</formula>
    </cfRule>
  </conditionalFormatting>
  <conditionalFormatting sqref="I6:I13 I15:I23 I25:I33 I35:I43 I45:I53 I55:I63 I65:I73 I75:I83 I85:I93 I95:I103 I105:I113 I115:I123 I125:I133 I135:I143 I145:I153 I155:I163 I165:I173 I175:I183 I185:I193 I195:I203 I205">
    <cfRule type="cellIs" dxfId="437" priority="112" operator="lessThan">
      <formula>0</formula>
    </cfRule>
  </conditionalFormatting>
  <conditionalFormatting sqref="I206">
    <cfRule type="cellIs" dxfId="436" priority="110" operator="lessThan">
      <formula>0</formula>
    </cfRule>
  </conditionalFormatting>
  <conditionalFormatting sqref="I14">
    <cfRule type="cellIs" dxfId="435" priority="40" operator="lessThan">
      <formula>0</formula>
    </cfRule>
  </conditionalFormatting>
  <conditionalFormatting sqref="I24">
    <cfRule type="cellIs" dxfId="434" priority="38" operator="lessThan">
      <formula>0</formula>
    </cfRule>
  </conditionalFormatting>
  <conditionalFormatting sqref="I34">
    <cfRule type="cellIs" dxfId="433" priority="36" operator="lessThan">
      <formula>0</formula>
    </cfRule>
  </conditionalFormatting>
  <conditionalFormatting sqref="I44">
    <cfRule type="cellIs" dxfId="432" priority="34" operator="lessThan">
      <formula>0</formula>
    </cfRule>
  </conditionalFormatting>
  <conditionalFormatting sqref="I54">
    <cfRule type="cellIs" dxfId="431" priority="32" operator="lessThan">
      <formula>0</formula>
    </cfRule>
  </conditionalFormatting>
  <conditionalFormatting sqref="I64">
    <cfRule type="cellIs" dxfId="430" priority="30" operator="lessThan">
      <formula>0</formula>
    </cfRule>
  </conditionalFormatting>
  <conditionalFormatting sqref="I74">
    <cfRule type="cellIs" dxfId="429" priority="28" operator="lessThan">
      <formula>0</formula>
    </cfRule>
  </conditionalFormatting>
  <conditionalFormatting sqref="I84">
    <cfRule type="cellIs" dxfId="428" priority="26" operator="lessThan">
      <formula>0</formula>
    </cfRule>
  </conditionalFormatting>
  <conditionalFormatting sqref="I94">
    <cfRule type="cellIs" dxfId="427" priority="24" operator="lessThan">
      <formula>0</formula>
    </cfRule>
  </conditionalFormatting>
  <conditionalFormatting sqref="I104">
    <cfRule type="cellIs" dxfId="426" priority="22" operator="lessThan">
      <formula>0</formula>
    </cfRule>
  </conditionalFormatting>
  <conditionalFormatting sqref="I114">
    <cfRule type="cellIs" dxfId="425" priority="20" operator="lessThan">
      <formula>0</formula>
    </cfRule>
  </conditionalFormatting>
  <conditionalFormatting sqref="I124">
    <cfRule type="cellIs" dxfId="424" priority="18" operator="lessThan">
      <formula>0</formula>
    </cfRule>
  </conditionalFormatting>
  <conditionalFormatting sqref="I134">
    <cfRule type="cellIs" dxfId="423" priority="16" operator="lessThan">
      <formula>0</formula>
    </cfRule>
  </conditionalFormatting>
  <conditionalFormatting sqref="I144">
    <cfRule type="cellIs" dxfId="422" priority="14" operator="lessThan">
      <formula>0</formula>
    </cfRule>
  </conditionalFormatting>
  <conditionalFormatting sqref="I154">
    <cfRule type="cellIs" dxfId="421" priority="12" operator="lessThan">
      <formula>0</formula>
    </cfRule>
  </conditionalFormatting>
  <conditionalFormatting sqref="I164">
    <cfRule type="cellIs" dxfId="420" priority="10" operator="lessThan">
      <formula>0</formula>
    </cfRule>
  </conditionalFormatting>
  <conditionalFormatting sqref="I174">
    <cfRule type="cellIs" dxfId="419" priority="8" operator="lessThan">
      <formula>0</formula>
    </cfRule>
  </conditionalFormatting>
  <conditionalFormatting sqref="I184">
    <cfRule type="cellIs" dxfId="418" priority="6" operator="lessThan">
      <formula>0</formula>
    </cfRule>
  </conditionalFormatting>
  <conditionalFormatting sqref="I194">
    <cfRule type="cellIs" dxfId="417" priority="4" operator="lessThan">
      <formula>0</formula>
    </cfRule>
  </conditionalFormatting>
  <conditionalFormatting sqref="I204">
    <cfRule type="cellIs" dxfId="416" priority="2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ignoredErrors>
    <ignoredError sqref="G191:I19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workbookViewId="0">
      <selection activeCell="F5" sqref="F5"/>
    </sheetView>
  </sheetViews>
  <sheetFormatPr defaultColWidth="0" defaultRowHeight="0" customHeight="1" zeroHeight="1" x14ac:dyDescent="0.2"/>
  <cols>
    <col min="1" max="1" width="4.8554687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tr">
        <f>Apr!A1</f>
        <v>Receipts and Stock Position of Medicines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H2" s="47" t="s">
        <v>474</v>
      </c>
      <c r="I2" s="135">
        <f>Home!L18</f>
        <v>42156</v>
      </c>
    </row>
    <row r="3" spans="1:9" ht="9.75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43" t="s">
        <v>332</v>
      </c>
      <c r="B4" s="43" t="s">
        <v>2</v>
      </c>
      <c r="C4" s="43" t="s">
        <v>3</v>
      </c>
      <c r="D4" s="43" t="s">
        <v>338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s="4" customFormat="1" ht="16.5" customHeight="1" thickTop="1" x14ac:dyDescent="0.2">
      <c r="A5" s="18">
        <f>Apr!A5</f>
        <v>1</v>
      </c>
      <c r="B5" s="19" t="str">
        <f>Apr!B5</f>
        <v>A3</v>
      </c>
      <c r="C5" s="19" t="str">
        <f>Apr!C5</f>
        <v>Rabies Veterinary Vaccine Inactivated IP</v>
      </c>
      <c r="D5" s="19" t="str">
        <f>Apr!D5</f>
        <v>Single Dose</v>
      </c>
      <c r="E5" s="18">
        <f>May!I5</f>
        <v>0</v>
      </c>
      <c r="F5" s="20"/>
      <c r="G5" s="21">
        <f>E5+F5</f>
        <v>0</v>
      </c>
      <c r="H5" s="20"/>
      <c r="I5" s="21">
        <f t="shared" ref="I5" si="0">G5-H5</f>
        <v>0</v>
      </c>
    </row>
    <row r="6" spans="1:9" s="4" customFormat="1" ht="16.5" customHeight="1" x14ac:dyDescent="0.2">
      <c r="A6" s="22">
        <f>Apr!A6</f>
        <v>2</v>
      </c>
      <c r="B6" s="23" t="str">
        <f>Apr!B6</f>
        <v>D4</v>
      </c>
      <c r="C6" s="24" t="str">
        <f>Apr!C6</f>
        <v>Boric Acid IP</v>
      </c>
      <c r="D6" s="24" t="str">
        <f>Apr!D6</f>
        <v>500 gms</v>
      </c>
      <c r="E6" s="22">
        <f>May!I6</f>
        <v>0</v>
      </c>
      <c r="F6" s="25"/>
      <c r="G6" s="26">
        <f>E6+F6</f>
        <v>0</v>
      </c>
      <c r="H6" s="25"/>
      <c r="I6" s="26">
        <f t="shared" ref="I6" si="1">G6-H6</f>
        <v>0</v>
      </c>
    </row>
    <row r="7" spans="1:9" s="4" customFormat="1" ht="16.5" customHeight="1" x14ac:dyDescent="0.2">
      <c r="A7" s="22">
        <f>Apr!A7</f>
        <v>3</v>
      </c>
      <c r="B7" s="23" t="str">
        <f>Apr!B7</f>
        <v>D5</v>
      </c>
      <c r="C7" s="24" t="str">
        <f>Apr!C7</f>
        <v>Chirrhatta Powder</v>
      </c>
      <c r="D7" s="24" t="str">
        <f>Apr!D7</f>
        <v>1 kg</v>
      </c>
      <c r="E7" s="22">
        <f>May!I7</f>
        <v>0</v>
      </c>
      <c r="F7" s="28"/>
      <c r="G7" s="26">
        <f t="shared" ref="G7:G70" si="2">E7+F7</f>
        <v>0</v>
      </c>
      <c r="H7" s="28"/>
      <c r="I7" s="26">
        <f t="shared" ref="I7:I70" si="3">G7-H7</f>
        <v>0</v>
      </c>
    </row>
    <row r="8" spans="1:9" s="4" customFormat="1" ht="16.5" customHeight="1" x14ac:dyDescent="0.2">
      <c r="A8" s="22">
        <f>Apr!A8</f>
        <v>4</v>
      </c>
      <c r="B8" s="23" t="str">
        <f>Apr!B8</f>
        <v>D8</v>
      </c>
      <c r="C8" s="24" t="str">
        <f>Apr!C8</f>
        <v>Light Kaolin IP</v>
      </c>
      <c r="D8" s="24" t="str">
        <f>Apr!D8</f>
        <v>1 kg</v>
      </c>
      <c r="E8" s="22">
        <f>May!I8</f>
        <v>0</v>
      </c>
      <c r="F8" s="29"/>
      <c r="G8" s="26">
        <f t="shared" si="2"/>
        <v>0</v>
      </c>
      <c r="H8" s="29"/>
      <c r="I8" s="26">
        <f t="shared" si="3"/>
        <v>0</v>
      </c>
    </row>
    <row r="9" spans="1:9" s="4" customFormat="1" ht="16.5" customHeight="1" x14ac:dyDescent="0.2">
      <c r="A9" s="22">
        <f>Apr!A9</f>
        <v>5</v>
      </c>
      <c r="B9" s="23" t="str">
        <f>Apr!B9</f>
        <v>D11</v>
      </c>
      <c r="C9" s="24" t="str">
        <f>Apr!C9</f>
        <v>Pichorhiza Powder IP</v>
      </c>
      <c r="D9" s="24" t="str">
        <f>Apr!D9</f>
        <v>1 kg</v>
      </c>
      <c r="E9" s="22">
        <f>May!I9</f>
        <v>0</v>
      </c>
      <c r="F9" s="28"/>
      <c r="G9" s="26">
        <f t="shared" si="2"/>
        <v>0</v>
      </c>
      <c r="H9" s="28"/>
      <c r="I9" s="26">
        <f t="shared" si="3"/>
        <v>0</v>
      </c>
    </row>
    <row r="10" spans="1:9" s="4" customFormat="1" ht="16.5" customHeight="1" x14ac:dyDescent="0.2">
      <c r="A10" s="22">
        <f>Apr!A10</f>
        <v>6</v>
      </c>
      <c r="B10" s="23" t="str">
        <f>Apr!B10</f>
        <v>D12</v>
      </c>
      <c r="C10" s="24" t="str">
        <f>Apr!C10</f>
        <v>Potassium Permanganate IP</v>
      </c>
      <c r="D10" s="24" t="str">
        <f>Apr!D10</f>
        <v>500 gms</v>
      </c>
      <c r="E10" s="22">
        <f>May!I10</f>
        <v>0</v>
      </c>
      <c r="F10" s="29"/>
      <c r="G10" s="26">
        <f t="shared" si="2"/>
        <v>0</v>
      </c>
      <c r="H10" s="29"/>
      <c r="I10" s="26">
        <f t="shared" si="3"/>
        <v>0</v>
      </c>
    </row>
    <row r="11" spans="1:9" s="4" customFormat="1" ht="16.5" customHeight="1" x14ac:dyDescent="0.2">
      <c r="A11" s="22">
        <f>Apr!A11</f>
        <v>7</v>
      </c>
      <c r="B11" s="23" t="str">
        <f>Apr!B11</f>
        <v>D13</v>
      </c>
      <c r="C11" s="24" t="str">
        <f>Apr!C11</f>
        <v>Sodium Bicarbonate IP</v>
      </c>
      <c r="D11" s="24" t="str">
        <f>Apr!D11</f>
        <v>500 gms</v>
      </c>
      <c r="E11" s="22">
        <f>May!I11</f>
        <v>0</v>
      </c>
      <c r="F11" s="28"/>
      <c r="G11" s="26">
        <f t="shared" si="2"/>
        <v>0</v>
      </c>
      <c r="H11" s="28"/>
      <c r="I11" s="26">
        <f t="shared" si="3"/>
        <v>0</v>
      </c>
    </row>
    <row r="12" spans="1:9" s="4" customFormat="1" ht="16.5" customHeight="1" x14ac:dyDescent="0.2">
      <c r="A12" s="22">
        <f>Apr!A12</f>
        <v>8</v>
      </c>
      <c r="B12" s="23" t="str">
        <f>Apr!B12</f>
        <v>D15</v>
      </c>
      <c r="C12" s="24" t="str">
        <f>Apr!C12</f>
        <v>Formaldehyde IP</v>
      </c>
      <c r="D12" s="24" t="str">
        <f>Apr!D12</f>
        <v>1 Ltr</v>
      </c>
      <c r="E12" s="22">
        <f>May!I12</f>
        <v>0</v>
      </c>
      <c r="F12" s="29"/>
      <c r="G12" s="26">
        <f t="shared" si="2"/>
        <v>0</v>
      </c>
      <c r="H12" s="29"/>
      <c r="I12" s="26">
        <f t="shared" si="3"/>
        <v>0</v>
      </c>
    </row>
    <row r="13" spans="1:9" s="4" customFormat="1" ht="16.5" customHeight="1" x14ac:dyDescent="0.2">
      <c r="A13" s="22">
        <f>Apr!A13</f>
        <v>9</v>
      </c>
      <c r="B13" s="23" t="str">
        <f>Apr!B13</f>
        <v>D17</v>
      </c>
      <c r="C13" s="24" t="str">
        <f>Apr!C13</f>
        <v>Glycerin IP</v>
      </c>
      <c r="D13" s="24" t="str">
        <f>Apr!D13</f>
        <v>500 gms</v>
      </c>
      <c r="E13" s="22">
        <f>May!I13</f>
        <v>0</v>
      </c>
      <c r="F13" s="28"/>
      <c r="G13" s="26">
        <f t="shared" si="2"/>
        <v>0</v>
      </c>
      <c r="H13" s="28"/>
      <c r="I13" s="26">
        <f t="shared" si="3"/>
        <v>0</v>
      </c>
    </row>
    <row r="14" spans="1:9" s="4" customFormat="1" ht="16.5" customHeight="1" x14ac:dyDescent="0.2">
      <c r="A14" s="114">
        <f>Apr!A14</f>
        <v>10</v>
      </c>
      <c r="B14" s="119" t="str">
        <f>Apr!B14</f>
        <v>D18</v>
      </c>
      <c r="C14" s="119" t="str">
        <f>Apr!C14</f>
        <v>Liquid Paraffin IP</v>
      </c>
      <c r="D14" s="119" t="str">
        <f>Apr!D14</f>
        <v>1 Ltr</v>
      </c>
      <c r="E14" s="114">
        <f>May!I14</f>
        <v>0</v>
      </c>
      <c r="F14" s="122"/>
      <c r="G14" s="114">
        <f t="shared" si="2"/>
        <v>0</v>
      </c>
      <c r="H14" s="122"/>
      <c r="I14" s="114">
        <f t="shared" si="3"/>
        <v>0</v>
      </c>
    </row>
    <row r="15" spans="1:9" s="4" customFormat="1" ht="16.5" customHeight="1" x14ac:dyDescent="0.2">
      <c r="A15" s="22">
        <f>Apr!A15</f>
        <v>11</v>
      </c>
      <c r="B15" s="23" t="str">
        <f>Apr!B15</f>
        <v>D19</v>
      </c>
      <c r="C15" s="24" t="str">
        <f>Apr!C15</f>
        <v>Tincture Iodine IP 66</v>
      </c>
      <c r="D15" s="24" t="str">
        <f>Apr!D15</f>
        <v>500 ml</v>
      </c>
      <c r="E15" s="22">
        <f>May!I15</f>
        <v>0</v>
      </c>
      <c r="F15" s="29"/>
      <c r="G15" s="26">
        <f t="shared" si="2"/>
        <v>0</v>
      </c>
      <c r="H15" s="29"/>
      <c r="I15" s="26">
        <f t="shared" si="3"/>
        <v>0</v>
      </c>
    </row>
    <row r="16" spans="1:9" s="4" customFormat="1" ht="16.5" customHeight="1" x14ac:dyDescent="0.2">
      <c r="A16" s="22">
        <f>Apr!A16</f>
        <v>12</v>
      </c>
      <c r="B16" s="23" t="str">
        <f>Apr!B16</f>
        <v>D20</v>
      </c>
      <c r="C16" s="24" t="str">
        <f>Apr!C16</f>
        <v>Compound Benzoin Tincture IP</v>
      </c>
      <c r="D16" s="24" t="str">
        <f>Apr!D16</f>
        <v>500 ml</v>
      </c>
      <c r="E16" s="22">
        <f>May!I16</f>
        <v>0</v>
      </c>
      <c r="F16" s="32"/>
      <c r="G16" s="26">
        <f t="shared" si="2"/>
        <v>0</v>
      </c>
      <c r="H16" s="32"/>
      <c r="I16" s="26">
        <f t="shared" si="3"/>
        <v>0</v>
      </c>
    </row>
    <row r="17" spans="1:9" s="4" customFormat="1" ht="16.5" customHeight="1" x14ac:dyDescent="0.2">
      <c r="A17" s="22">
        <f>Apr!A17</f>
        <v>13</v>
      </c>
      <c r="B17" s="23" t="str">
        <f>Apr!B17</f>
        <v>D21</v>
      </c>
      <c r="C17" s="24" t="str">
        <f>Apr!C17</f>
        <v>Povidone Iodine 5% Solution IP</v>
      </c>
      <c r="D17" s="24" t="str">
        <f>Apr!D17</f>
        <v>500 ml Bottle</v>
      </c>
      <c r="E17" s="22">
        <f>May!I17</f>
        <v>0</v>
      </c>
      <c r="F17" s="125"/>
      <c r="G17" s="26">
        <f t="shared" si="2"/>
        <v>0</v>
      </c>
      <c r="H17" s="125"/>
      <c r="I17" s="26">
        <f t="shared" si="3"/>
        <v>0</v>
      </c>
    </row>
    <row r="18" spans="1:9" s="4" customFormat="1" ht="16.5" customHeight="1" x14ac:dyDescent="0.2">
      <c r="A18" s="22">
        <f>Apr!A18</f>
        <v>14</v>
      </c>
      <c r="B18" s="23" t="str">
        <f>Apr!B18</f>
        <v>D22</v>
      </c>
      <c r="C18" s="24" t="str">
        <f>Apr!C18</f>
        <v>Povidone Iodine Ointment USP</v>
      </c>
      <c r="D18" s="24" t="str">
        <f>Apr!D18</f>
        <v>500 gms</v>
      </c>
      <c r="E18" s="22">
        <f>May!I18</f>
        <v>0</v>
      </c>
      <c r="F18" s="25"/>
      <c r="G18" s="26">
        <f t="shared" si="2"/>
        <v>0</v>
      </c>
      <c r="H18" s="25"/>
      <c r="I18" s="26">
        <f t="shared" si="3"/>
        <v>0</v>
      </c>
    </row>
    <row r="19" spans="1:9" s="4" customFormat="1" ht="16.5" customHeight="1" x14ac:dyDescent="0.2">
      <c r="A19" s="22">
        <f>Apr!A19</f>
        <v>15</v>
      </c>
      <c r="B19" s="23" t="str">
        <f>Apr!B19</f>
        <v>D23</v>
      </c>
      <c r="C19" s="24" t="str">
        <f>Apr!C19</f>
        <v>White Soft Paraffin IP</v>
      </c>
      <c r="D19" s="24" t="str">
        <f>Apr!D19</f>
        <v>1 kg</v>
      </c>
      <c r="E19" s="22">
        <f>May!I19</f>
        <v>0</v>
      </c>
      <c r="F19" s="37"/>
      <c r="G19" s="26">
        <f t="shared" si="2"/>
        <v>0</v>
      </c>
      <c r="H19" s="37"/>
      <c r="I19" s="26">
        <f t="shared" si="3"/>
        <v>0</v>
      </c>
    </row>
    <row r="20" spans="1:9" s="4" customFormat="1" ht="16.5" customHeight="1" x14ac:dyDescent="0.2">
      <c r="A20" s="22">
        <f>Apr!A20</f>
        <v>16</v>
      </c>
      <c r="B20" s="23" t="str">
        <f>Apr!B20</f>
        <v>D25</v>
      </c>
      <c r="C20" s="24" t="str">
        <f>Apr!C20</f>
        <v>Tincture Cardamum Compound IP 66</v>
      </c>
      <c r="D20" s="24" t="str">
        <f>Apr!D20</f>
        <v>500 ml</v>
      </c>
      <c r="E20" s="22">
        <f>May!I20</f>
        <v>0</v>
      </c>
      <c r="F20" s="37"/>
      <c r="G20" s="26">
        <f t="shared" si="2"/>
        <v>0</v>
      </c>
      <c r="H20" s="37"/>
      <c r="I20" s="26">
        <f t="shared" si="3"/>
        <v>0</v>
      </c>
    </row>
    <row r="21" spans="1:9" s="4" customFormat="1" ht="16.5" customHeight="1" x14ac:dyDescent="0.2">
      <c r="A21" s="22">
        <f>Apr!A21</f>
        <v>17</v>
      </c>
      <c r="B21" s="23" t="str">
        <f>Apr!B21</f>
        <v>D26</v>
      </c>
      <c r="C21" s="24" t="str">
        <f>Apr!C21</f>
        <v>Oil Of Turpentine BP</v>
      </c>
      <c r="D21" s="24" t="str">
        <f>Apr!D21</f>
        <v>500 ml</v>
      </c>
      <c r="E21" s="22">
        <f>May!I21</f>
        <v>0</v>
      </c>
      <c r="F21" s="29"/>
      <c r="G21" s="26">
        <f t="shared" si="2"/>
        <v>0</v>
      </c>
      <c r="H21" s="29"/>
      <c r="I21" s="26">
        <f t="shared" si="3"/>
        <v>0</v>
      </c>
    </row>
    <row r="22" spans="1:9" s="4" customFormat="1" ht="16.5" customHeight="1" x14ac:dyDescent="0.2">
      <c r="A22" s="22">
        <f>Apr!A22</f>
        <v>18</v>
      </c>
      <c r="B22" s="23" t="str">
        <f>Apr!B22</f>
        <v>D28</v>
      </c>
      <c r="C22" s="24" t="str">
        <f>Apr!C22</f>
        <v>Silica In Dimethicone Suspension BP</v>
      </c>
      <c r="D22" s="24" t="str">
        <f>Apr!D22</f>
        <v>500 ml</v>
      </c>
      <c r="E22" s="22">
        <f>May!I22</f>
        <v>0</v>
      </c>
      <c r="F22" s="29"/>
      <c r="G22" s="26">
        <f t="shared" si="2"/>
        <v>0</v>
      </c>
      <c r="H22" s="29"/>
      <c r="I22" s="26">
        <f t="shared" si="3"/>
        <v>0</v>
      </c>
    </row>
    <row r="23" spans="1:9" s="4" customFormat="1" ht="16.5" customHeight="1" x14ac:dyDescent="0.2">
      <c r="A23" s="22">
        <f>Apr!A23</f>
        <v>19</v>
      </c>
      <c r="B23" s="23" t="str">
        <f>Apr!B23</f>
        <v>D29</v>
      </c>
      <c r="C23" s="24" t="str">
        <f>Apr!C23</f>
        <v>B.Complex Oral Liquid (Veterinary)</v>
      </c>
      <c r="D23" s="24" t="str">
        <f>Apr!D23</f>
        <v>1 Ltr</v>
      </c>
      <c r="E23" s="22">
        <f>May!I23</f>
        <v>0</v>
      </c>
      <c r="F23" s="29"/>
      <c r="G23" s="26">
        <f t="shared" si="2"/>
        <v>0</v>
      </c>
      <c r="H23" s="29"/>
      <c r="I23" s="26">
        <f t="shared" si="3"/>
        <v>0</v>
      </c>
    </row>
    <row r="24" spans="1:9" s="4" customFormat="1" ht="16.5" customHeight="1" x14ac:dyDescent="0.2">
      <c r="A24" s="114">
        <f>Apr!A24</f>
        <v>20</v>
      </c>
      <c r="B24" s="119" t="str">
        <f>Apr!B24</f>
        <v>D31</v>
      </c>
      <c r="C24" s="119" t="str">
        <f>Apr!C24</f>
        <v>Mineral Supplement Tab</v>
      </c>
      <c r="D24" s="119" t="str">
        <f>Apr!D24</f>
        <v>100 Tabs</v>
      </c>
      <c r="E24" s="114">
        <f>May!I24</f>
        <v>0</v>
      </c>
      <c r="F24" s="116"/>
      <c r="G24" s="114">
        <f t="shared" si="2"/>
        <v>0</v>
      </c>
      <c r="H24" s="116"/>
      <c r="I24" s="114">
        <f t="shared" si="3"/>
        <v>0</v>
      </c>
    </row>
    <row r="25" spans="1:9" s="4" customFormat="1" ht="16.5" customHeight="1" x14ac:dyDescent="0.2">
      <c r="A25" s="22">
        <f>Apr!A25</f>
        <v>21</v>
      </c>
      <c r="B25" s="23" t="str">
        <f>Apr!B25</f>
        <v>D33</v>
      </c>
      <c r="C25" s="24" t="str">
        <f>Apr!C25</f>
        <v>Sulfadimidine Tablet BP Vet</v>
      </c>
      <c r="D25" s="24" t="str">
        <f>Apr!D25</f>
        <v>50 Tabs</v>
      </c>
      <c r="E25" s="22">
        <f>May!I25</f>
        <v>0</v>
      </c>
      <c r="F25" s="29"/>
      <c r="G25" s="26">
        <f t="shared" si="2"/>
        <v>0</v>
      </c>
      <c r="H25" s="29"/>
      <c r="I25" s="26">
        <f t="shared" si="3"/>
        <v>0</v>
      </c>
    </row>
    <row r="26" spans="1:9" s="4" customFormat="1" ht="16.5" customHeight="1" x14ac:dyDescent="0.2">
      <c r="A26" s="22">
        <f>Apr!A26</f>
        <v>22</v>
      </c>
      <c r="B26" s="23" t="str">
        <f>Apr!B26</f>
        <v>D36</v>
      </c>
      <c r="C26" s="24" t="str">
        <f>Apr!C26</f>
        <v>Sulphadiazine And Trimethoprim</v>
      </c>
      <c r="D26" s="24" t="str">
        <f>Apr!D26</f>
        <v>250 gms</v>
      </c>
      <c r="E26" s="22">
        <f>May!I26</f>
        <v>0</v>
      </c>
      <c r="F26" s="29"/>
      <c r="G26" s="26">
        <f t="shared" si="2"/>
        <v>0</v>
      </c>
      <c r="H26" s="29"/>
      <c r="I26" s="26">
        <f t="shared" si="3"/>
        <v>0</v>
      </c>
    </row>
    <row r="27" spans="1:9" s="4" customFormat="1" ht="16.5" customHeight="1" x14ac:dyDescent="0.2">
      <c r="A27" s="22">
        <f>Apr!A27</f>
        <v>23</v>
      </c>
      <c r="B27" s="23" t="str">
        <f>Apr!B27</f>
        <v>D38</v>
      </c>
      <c r="C27" s="24" t="str">
        <f>Apr!C27</f>
        <v>Nitro Pessary</v>
      </c>
      <c r="D27" s="24" t="str">
        <f>Apr!D27</f>
        <v>10 Pessaries</v>
      </c>
      <c r="E27" s="22">
        <f>May!I27</f>
        <v>0</v>
      </c>
      <c r="F27" s="29"/>
      <c r="G27" s="26">
        <f t="shared" si="2"/>
        <v>0</v>
      </c>
      <c r="H27" s="29"/>
      <c r="I27" s="26">
        <f t="shared" si="3"/>
        <v>0</v>
      </c>
    </row>
    <row r="28" spans="1:9" s="4" customFormat="1" ht="16.5" customHeight="1" x14ac:dyDescent="0.2">
      <c r="A28" s="22">
        <f>Apr!A28</f>
        <v>24</v>
      </c>
      <c r="B28" s="23" t="str">
        <f>Apr!B28</f>
        <v>D40</v>
      </c>
      <c r="C28" s="24" t="str">
        <f>Apr!C28</f>
        <v>Anti-Diarrhoeal Bolus</v>
      </c>
      <c r="D28" s="24" t="str">
        <f>Apr!D28</f>
        <v>20 Bolus</v>
      </c>
      <c r="E28" s="22">
        <f>May!I28</f>
        <v>0</v>
      </c>
      <c r="F28" s="29"/>
      <c r="G28" s="26">
        <f t="shared" si="2"/>
        <v>0</v>
      </c>
      <c r="H28" s="29"/>
      <c r="I28" s="26">
        <f t="shared" si="3"/>
        <v>0</v>
      </c>
    </row>
    <row r="29" spans="1:9" s="4" customFormat="1" ht="16.5" customHeight="1" x14ac:dyDescent="0.2">
      <c r="A29" s="22">
        <f>Apr!A29</f>
        <v>25</v>
      </c>
      <c r="B29" s="23" t="str">
        <f>Apr!B29</f>
        <v>D41</v>
      </c>
      <c r="C29" s="24" t="str">
        <f>Apr!C29</f>
        <v>Anti-Coccidial Powder</v>
      </c>
      <c r="D29" s="24" t="str">
        <f>Apr!D29</f>
        <v>100 gms</v>
      </c>
      <c r="E29" s="22">
        <f>May!I29</f>
        <v>0</v>
      </c>
      <c r="F29" s="29"/>
      <c r="G29" s="26">
        <f t="shared" si="2"/>
        <v>0</v>
      </c>
      <c r="H29" s="29"/>
      <c r="I29" s="26">
        <f t="shared" si="3"/>
        <v>0</v>
      </c>
    </row>
    <row r="30" spans="1:9" s="4" customFormat="1" ht="16.5" customHeight="1" x14ac:dyDescent="0.2">
      <c r="A30" s="22">
        <f>Apr!A30</f>
        <v>26</v>
      </c>
      <c r="B30" s="23" t="str">
        <f>Apr!B30</f>
        <v>D44</v>
      </c>
      <c r="C30" s="24" t="str">
        <f>Apr!C30</f>
        <v>Oxytetracycline Tab</v>
      </c>
      <c r="D30" s="24" t="str">
        <f>Apr!D30</f>
        <v>4 Tabs</v>
      </c>
      <c r="E30" s="22">
        <f>May!I30</f>
        <v>0</v>
      </c>
      <c r="F30" s="29"/>
      <c r="G30" s="26">
        <f t="shared" si="2"/>
        <v>0</v>
      </c>
      <c r="H30" s="29"/>
      <c r="I30" s="26">
        <f t="shared" si="3"/>
        <v>0</v>
      </c>
    </row>
    <row r="31" spans="1:9" s="4" customFormat="1" ht="16.5" customHeight="1" x14ac:dyDescent="0.2">
      <c r="A31" s="22">
        <f>Apr!A31</f>
        <v>27</v>
      </c>
      <c r="B31" s="23" t="str">
        <f>Apr!B31</f>
        <v>D45</v>
      </c>
      <c r="C31" s="24" t="str">
        <f>Apr!C31</f>
        <v>Tetracycline Bolus</v>
      </c>
      <c r="D31" s="24" t="str">
        <f>Apr!D31</f>
        <v>4 Bolus</v>
      </c>
      <c r="E31" s="22">
        <f>May!I31</f>
        <v>0</v>
      </c>
      <c r="F31" s="29"/>
      <c r="G31" s="26">
        <f t="shared" si="2"/>
        <v>0</v>
      </c>
      <c r="H31" s="29"/>
      <c r="I31" s="26">
        <f t="shared" si="3"/>
        <v>0</v>
      </c>
    </row>
    <row r="32" spans="1:9" s="4" customFormat="1" ht="16.5" customHeight="1" x14ac:dyDescent="0.2">
      <c r="A32" s="22">
        <f>Apr!A32</f>
        <v>28</v>
      </c>
      <c r="B32" s="23" t="str">
        <f>Apr!B32</f>
        <v>D46</v>
      </c>
      <c r="C32" s="24" t="str">
        <f>Apr!C32</f>
        <v>Oxytetracycline Solution (Topical Use)</v>
      </c>
      <c r="D32" s="24" t="str">
        <f>Apr!D32</f>
        <v>60 ml</v>
      </c>
      <c r="E32" s="22">
        <f>May!I32</f>
        <v>0</v>
      </c>
      <c r="F32" s="29"/>
      <c r="G32" s="26">
        <f t="shared" si="2"/>
        <v>0</v>
      </c>
      <c r="H32" s="29"/>
      <c r="I32" s="26">
        <f t="shared" si="3"/>
        <v>0</v>
      </c>
    </row>
    <row r="33" spans="1:9" s="4" customFormat="1" ht="16.5" customHeight="1" x14ac:dyDescent="0.2">
      <c r="A33" s="22">
        <f>Apr!A33</f>
        <v>29</v>
      </c>
      <c r="B33" s="23" t="str">
        <f>Apr!B33</f>
        <v>D47</v>
      </c>
      <c r="C33" s="24" t="str">
        <f>Apr!C33</f>
        <v>Albendazole Powder IP</v>
      </c>
      <c r="D33" s="24" t="str">
        <f>Apr!D33</f>
        <v>50 gms</v>
      </c>
      <c r="E33" s="22">
        <f>May!I33</f>
        <v>0</v>
      </c>
      <c r="F33" s="29"/>
      <c r="G33" s="26">
        <f t="shared" si="2"/>
        <v>0</v>
      </c>
      <c r="H33" s="29"/>
      <c r="I33" s="26">
        <f t="shared" si="3"/>
        <v>0</v>
      </c>
    </row>
    <row r="34" spans="1:9" s="4" customFormat="1" ht="16.5" customHeight="1" x14ac:dyDescent="0.2">
      <c r="A34" s="114">
        <f>Apr!A34</f>
        <v>30</v>
      </c>
      <c r="B34" s="119" t="str">
        <f>Apr!B34</f>
        <v>D48</v>
      </c>
      <c r="C34" s="119" t="str">
        <f>Apr!C34</f>
        <v>Fenbendazole Powder BP</v>
      </c>
      <c r="D34" s="119" t="str">
        <f>Apr!D34</f>
        <v>120 gms</v>
      </c>
      <c r="E34" s="114">
        <f>May!I34</f>
        <v>0</v>
      </c>
      <c r="F34" s="116"/>
      <c r="G34" s="114">
        <f t="shared" si="2"/>
        <v>0</v>
      </c>
      <c r="H34" s="116"/>
      <c r="I34" s="114">
        <f t="shared" si="3"/>
        <v>0</v>
      </c>
    </row>
    <row r="35" spans="1:9" s="4" customFormat="1" ht="16.5" customHeight="1" x14ac:dyDescent="0.2">
      <c r="A35" s="22">
        <f>Apr!A35</f>
        <v>31</v>
      </c>
      <c r="B35" s="23" t="str">
        <f>Apr!B35</f>
        <v>D49</v>
      </c>
      <c r="C35" s="24" t="str">
        <f>Apr!C35</f>
        <v>Levamisole Powder</v>
      </c>
      <c r="D35" s="24" t="str">
        <f>Apr!D35</f>
        <v>100 gms</v>
      </c>
      <c r="E35" s="22">
        <f>May!I35</f>
        <v>0</v>
      </c>
      <c r="F35" s="29"/>
      <c r="G35" s="26">
        <f t="shared" si="2"/>
        <v>0</v>
      </c>
      <c r="H35" s="29"/>
      <c r="I35" s="26">
        <f t="shared" si="3"/>
        <v>0</v>
      </c>
    </row>
    <row r="36" spans="1:9" s="4" customFormat="1" ht="16.5" customHeight="1" x14ac:dyDescent="0.2">
      <c r="A36" s="22">
        <f>Apr!A36</f>
        <v>32</v>
      </c>
      <c r="B36" s="23" t="str">
        <f>Apr!B36</f>
        <v>D54</v>
      </c>
      <c r="C36" s="24" t="str">
        <f>Apr!C36</f>
        <v>Albendazole Suspension USP</v>
      </c>
      <c r="D36" s="24" t="str">
        <f>Apr!D36</f>
        <v>1 Ltr</v>
      </c>
      <c r="E36" s="22">
        <f>May!I36</f>
        <v>0</v>
      </c>
      <c r="F36" s="29"/>
      <c r="G36" s="26">
        <f t="shared" si="2"/>
        <v>0</v>
      </c>
      <c r="H36" s="29"/>
      <c r="I36" s="26">
        <f t="shared" si="3"/>
        <v>0</v>
      </c>
    </row>
    <row r="37" spans="1:9" s="4" customFormat="1" ht="16.5" customHeight="1" x14ac:dyDescent="0.2">
      <c r="A37" s="22">
        <f>Apr!A37</f>
        <v>33</v>
      </c>
      <c r="B37" s="23" t="str">
        <f>Apr!B37</f>
        <v>D55</v>
      </c>
      <c r="C37" s="24" t="str">
        <f>Apr!C37</f>
        <v>Fenbendazole Suspension BP</v>
      </c>
      <c r="D37" s="24" t="str">
        <f>Apr!D37</f>
        <v>1 Ltr</v>
      </c>
      <c r="E37" s="22">
        <f>May!I37</f>
        <v>0</v>
      </c>
      <c r="F37" s="29"/>
      <c r="G37" s="26">
        <f t="shared" si="2"/>
        <v>0</v>
      </c>
      <c r="H37" s="29"/>
      <c r="I37" s="26">
        <f t="shared" si="3"/>
        <v>0</v>
      </c>
    </row>
    <row r="38" spans="1:9" s="4" customFormat="1" ht="16.5" customHeight="1" x14ac:dyDescent="0.2">
      <c r="A38" s="22">
        <f>Apr!A38</f>
        <v>34</v>
      </c>
      <c r="B38" s="23" t="str">
        <f>Apr!B38</f>
        <v>D58</v>
      </c>
      <c r="C38" s="24" t="str">
        <f>Apr!C38</f>
        <v>Oxyclozanide Oral Suspension IP Vet</v>
      </c>
      <c r="D38" s="24" t="str">
        <f>Apr!D38</f>
        <v>1 Ltr</v>
      </c>
      <c r="E38" s="22">
        <f>May!I38</f>
        <v>0</v>
      </c>
      <c r="F38" s="29"/>
      <c r="G38" s="26">
        <f t="shared" si="2"/>
        <v>0</v>
      </c>
      <c r="H38" s="29"/>
      <c r="I38" s="26">
        <f t="shared" si="3"/>
        <v>0</v>
      </c>
    </row>
    <row r="39" spans="1:9" s="4" customFormat="1" ht="16.5" customHeight="1" x14ac:dyDescent="0.2">
      <c r="A39" s="22">
        <f>Apr!A39</f>
        <v>35</v>
      </c>
      <c r="B39" s="23" t="str">
        <f>Apr!B39</f>
        <v>D60</v>
      </c>
      <c r="C39" s="24" t="str">
        <f>Apr!C39</f>
        <v>Piperazine Citrate Syrup IP</v>
      </c>
      <c r="D39" s="24" t="str">
        <f>Apr!D39</f>
        <v>1 Ltr</v>
      </c>
      <c r="E39" s="22">
        <f>May!I39</f>
        <v>0</v>
      </c>
      <c r="F39" s="29"/>
      <c r="G39" s="26">
        <f t="shared" si="2"/>
        <v>0</v>
      </c>
      <c r="H39" s="29"/>
      <c r="I39" s="26">
        <f t="shared" si="3"/>
        <v>0</v>
      </c>
    </row>
    <row r="40" spans="1:9" s="4" customFormat="1" ht="16.5" customHeight="1" x14ac:dyDescent="0.2">
      <c r="A40" s="22">
        <f>Apr!A40</f>
        <v>36</v>
      </c>
      <c r="B40" s="23" t="str">
        <f>Apr!B40</f>
        <v>D62</v>
      </c>
      <c r="C40" s="24" t="str">
        <f>Apr!C40</f>
        <v>Disinfectants</v>
      </c>
      <c r="D40" s="24" t="str">
        <f>Apr!D40</f>
        <v>1 Ltr</v>
      </c>
      <c r="E40" s="22">
        <f>May!I40</f>
        <v>0</v>
      </c>
      <c r="F40" s="29"/>
      <c r="G40" s="26">
        <f t="shared" si="2"/>
        <v>0</v>
      </c>
      <c r="H40" s="29"/>
      <c r="I40" s="26">
        <f t="shared" si="3"/>
        <v>0</v>
      </c>
    </row>
    <row r="41" spans="1:9" s="4" customFormat="1" ht="16.5" customHeight="1" x14ac:dyDescent="0.2">
      <c r="A41" s="22">
        <f>Apr!A41</f>
        <v>37</v>
      </c>
      <c r="B41" s="23" t="str">
        <f>Apr!B41</f>
        <v>D64</v>
      </c>
      <c r="C41" s="24" t="str">
        <f>Apr!C41</f>
        <v>Cetrimide Cream BP</v>
      </c>
      <c r="D41" s="24" t="str">
        <f>Apr!D41</f>
        <v>500 gms</v>
      </c>
      <c r="E41" s="22">
        <f>May!I41</f>
        <v>0</v>
      </c>
      <c r="F41" s="29"/>
      <c r="G41" s="26">
        <f t="shared" si="2"/>
        <v>0</v>
      </c>
      <c r="H41" s="29"/>
      <c r="I41" s="26">
        <f t="shared" si="3"/>
        <v>0</v>
      </c>
    </row>
    <row r="42" spans="1:9" s="4" customFormat="1" ht="16.5" customHeight="1" x14ac:dyDescent="0.2">
      <c r="A42" s="22">
        <f>Apr!A42</f>
        <v>38</v>
      </c>
      <c r="B42" s="23" t="str">
        <f>Apr!B42</f>
        <v>D65</v>
      </c>
      <c r="C42" s="24" t="str">
        <f>Apr!C42</f>
        <v>Antiseptic Cream</v>
      </c>
      <c r="D42" s="24" t="str">
        <f>Apr!D42</f>
        <v>100 gms</v>
      </c>
      <c r="E42" s="22">
        <f>May!I42</f>
        <v>0</v>
      </c>
      <c r="F42" s="29"/>
      <c r="G42" s="26">
        <f t="shared" si="2"/>
        <v>0</v>
      </c>
      <c r="H42" s="29"/>
      <c r="I42" s="26">
        <f t="shared" si="3"/>
        <v>0</v>
      </c>
    </row>
    <row r="43" spans="1:9" s="4" customFormat="1" ht="16.5" customHeight="1" x14ac:dyDescent="0.2">
      <c r="A43" s="22">
        <f>Apr!A43</f>
        <v>39</v>
      </c>
      <c r="B43" s="23" t="str">
        <f>Apr!B43</f>
        <v>D66</v>
      </c>
      <c r="C43" s="24" t="str">
        <f>Apr!C43</f>
        <v>Skin Ointment</v>
      </c>
      <c r="D43" s="24" t="str">
        <f>Apr!D43</f>
        <v>20 gms Tube</v>
      </c>
      <c r="E43" s="22">
        <f>May!I43</f>
        <v>0</v>
      </c>
      <c r="F43" s="29"/>
      <c r="G43" s="26">
        <f t="shared" si="2"/>
        <v>0</v>
      </c>
      <c r="H43" s="29"/>
      <c r="I43" s="26">
        <f t="shared" si="3"/>
        <v>0</v>
      </c>
    </row>
    <row r="44" spans="1:9" s="4" customFormat="1" ht="16.5" customHeight="1" x14ac:dyDescent="0.2">
      <c r="A44" s="114">
        <f>Apr!A44</f>
        <v>40</v>
      </c>
      <c r="B44" s="119" t="str">
        <f>Apr!B44</f>
        <v>D67</v>
      </c>
      <c r="C44" s="119" t="str">
        <f>Apr!C44</f>
        <v>Gentamicin Ointment BP</v>
      </c>
      <c r="D44" s="119" t="str">
        <f>Apr!D44</f>
        <v>50 gms Tube</v>
      </c>
      <c r="E44" s="114">
        <f>May!I44</f>
        <v>0</v>
      </c>
      <c r="F44" s="116"/>
      <c r="G44" s="114">
        <f t="shared" si="2"/>
        <v>0</v>
      </c>
      <c r="H44" s="116"/>
      <c r="I44" s="114">
        <f t="shared" si="3"/>
        <v>0</v>
      </c>
    </row>
    <row r="45" spans="1:9" s="4" customFormat="1" ht="16.5" customHeight="1" x14ac:dyDescent="0.2">
      <c r="A45" s="22">
        <f>Apr!A45</f>
        <v>41</v>
      </c>
      <c r="B45" s="23" t="str">
        <f>Apr!B45</f>
        <v>D72</v>
      </c>
      <c r="C45" s="24" t="str">
        <f>Apr!C45</f>
        <v>Analgin Inj</v>
      </c>
      <c r="D45" s="24" t="str">
        <f>Apr!D45</f>
        <v>30 ml Vial</v>
      </c>
      <c r="E45" s="22">
        <f>May!I45</f>
        <v>0</v>
      </c>
      <c r="F45" s="29"/>
      <c r="G45" s="26">
        <f t="shared" si="2"/>
        <v>0</v>
      </c>
      <c r="H45" s="29"/>
      <c r="I45" s="26">
        <f t="shared" si="3"/>
        <v>0</v>
      </c>
    </row>
    <row r="46" spans="1:9" s="4" customFormat="1" ht="16.5" customHeight="1" x14ac:dyDescent="0.2">
      <c r="A46" s="22">
        <f>Apr!A46</f>
        <v>42</v>
      </c>
      <c r="B46" s="23" t="str">
        <f>Apr!B46</f>
        <v>D73</v>
      </c>
      <c r="C46" s="24" t="str">
        <f>Apr!C46</f>
        <v>Analgin With Paracetamol Inj</v>
      </c>
      <c r="D46" s="24" t="str">
        <f>Apr!D46</f>
        <v>30 ml Vial</v>
      </c>
      <c r="E46" s="22">
        <f>May!I46</f>
        <v>0</v>
      </c>
      <c r="F46" s="29"/>
      <c r="G46" s="26">
        <f t="shared" si="2"/>
        <v>0</v>
      </c>
      <c r="H46" s="29"/>
      <c r="I46" s="26">
        <f t="shared" si="3"/>
        <v>0</v>
      </c>
    </row>
    <row r="47" spans="1:9" s="4" customFormat="1" ht="16.5" customHeight="1" x14ac:dyDescent="0.2">
      <c r="A47" s="22">
        <f>Apr!A47</f>
        <v>43</v>
      </c>
      <c r="B47" s="23" t="str">
        <f>Apr!B47</f>
        <v>D75</v>
      </c>
      <c r="C47" s="24" t="str">
        <f>Apr!C47</f>
        <v>Prednisolone Inj</v>
      </c>
      <c r="D47" s="24" t="str">
        <f>Apr!D47</f>
        <v>10 ml Vial</v>
      </c>
      <c r="E47" s="22">
        <f>May!I47</f>
        <v>0</v>
      </c>
      <c r="F47" s="29"/>
      <c r="G47" s="26">
        <f t="shared" si="2"/>
        <v>0</v>
      </c>
      <c r="H47" s="29"/>
      <c r="I47" s="26">
        <f t="shared" si="3"/>
        <v>0</v>
      </c>
    </row>
    <row r="48" spans="1:9" s="4" customFormat="1" ht="16.5" customHeight="1" x14ac:dyDescent="0.2">
      <c r="A48" s="22">
        <f>Apr!A48</f>
        <v>44</v>
      </c>
      <c r="B48" s="23" t="str">
        <f>Apr!B48</f>
        <v>D77</v>
      </c>
      <c r="C48" s="24" t="str">
        <f>Apr!C48</f>
        <v>Phenyl Butazone And Sodium Salicylate Inj</v>
      </c>
      <c r="D48" s="24" t="str">
        <f>Apr!D48</f>
        <v>30 ml Vial</v>
      </c>
      <c r="E48" s="22">
        <f>May!I48</f>
        <v>0</v>
      </c>
      <c r="F48" s="29"/>
      <c r="G48" s="26">
        <f t="shared" si="2"/>
        <v>0</v>
      </c>
      <c r="H48" s="29"/>
      <c r="I48" s="26">
        <f t="shared" si="3"/>
        <v>0</v>
      </c>
    </row>
    <row r="49" spans="1:9" s="4" customFormat="1" ht="16.5" customHeight="1" x14ac:dyDescent="0.2">
      <c r="A49" s="22">
        <f>Apr!A49</f>
        <v>45</v>
      </c>
      <c r="B49" s="23" t="str">
        <f>Apr!B49</f>
        <v>D78</v>
      </c>
      <c r="C49" s="24" t="str">
        <f>Apr!C49</f>
        <v>Sodium Salicylate With Sodium Iodide Inj</v>
      </c>
      <c r="D49" s="24" t="str">
        <f>Apr!D49</f>
        <v>10 ml Amp</v>
      </c>
      <c r="E49" s="22">
        <f>May!I49</f>
        <v>0</v>
      </c>
      <c r="F49" s="29"/>
      <c r="G49" s="26">
        <f t="shared" si="2"/>
        <v>0</v>
      </c>
      <c r="H49" s="29"/>
      <c r="I49" s="26">
        <f t="shared" si="3"/>
        <v>0</v>
      </c>
    </row>
    <row r="50" spans="1:9" s="4" customFormat="1" ht="16.5" customHeight="1" x14ac:dyDescent="0.2">
      <c r="A50" s="22">
        <f>Apr!A50</f>
        <v>46</v>
      </c>
      <c r="B50" s="23" t="str">
        <f>Apr!B50</f>
        <v>D79</v>
      </c>
      <c r="C50" s="24" t="str">
        <f>Apr!C50</f>
        <v>Amoxycillin And Cloxacillin Inj</v>
      </c>
      <c r="D50" s="24" t="str">
        <f>Apr!D50</f>
        <v>2 gm Vial</v>
      </c>
      <c r="E50" s="22">
        <f>May!I50</f>
        <v>0</v>
      </c>
      <c r="F50" s="29"/>
      <c r="G50" s="26">
        <f t="shared" si="2"/>
        <v>0</v>
      </c>
      <c r="H50" s="29"/>
      <c r="I50" s="26">
        <f t="shared" si="3"/>
        <v>0</v>
      </c>
    </row>
    <row r="51" spans="1:9" s="4" customFormat="1" ht="16.5" customHeight="1" x14ac:dyDescent="0.2">
      <c r="A51" s="22">
        <f>Apr!A51</f>
        <v>47</v>
      </c>
      <c r="B51" s="23" t="str">
        <f>Apr!B51</f>
        <v>D80</v>
      </c>
      <c r="C51" s="24" t="str">
        <f>Apr!C51</f>
        <v>Ampicillin And Cloxacillin Inj</v>
      </c>
      <c r="D51" s="24" t="str">
        <f>Apr!D51</f>
        <v>2 gm Vial</v>
      </c>
      <c r="E51" s="22">
        <f>May!I51</f>
        <v>0</v>
      </c>
      <c r="F51" s="29"/>
      <c r="G51" s="26">
        <f t="shared" si="2"/>
        <v>0</v>
      </c>
      <c r="H51" s="29"/>
      <c r="I51" s="26">
        <f t="shared" si="3"/>
        <v>0</v>
      </c>
    </row>
    <row r="52" spans="1:9" s="4" customFormat="1" ht="16.5" customHeight="1" x14ac:dyDescent="0.2">
      <c r="A52" s="22">
        <f>Apr!A52</f>
        <v>48</v>
      </c>
      <c r="B52" s="23" t="str">
        <f>Apr!B52</f>
        <v>D82</v>
      </c>
      <c r="C52" s="24" t="str">
        <f>Apr!C52</f>
        <v>Benzathine Penicillin Inj</v>
      </c>
      <c r="D52" s="24" t="str">
        <f>Apr!D52</f>
        <v>24 Lacs Vial</v>
      </c>
      <c r="E52" s="22">
        <f>May!I52</f>
        <v>0</v>
      </c>
      <c r="F52" s="29"/>
      <c r="G52" s="26">
        <f t="shared" si="2"/>
        <v>0</v>
      </c>
      <c r="H52" s="29"/>
      <c r="I52" s="26">
        <f t="shared" si="3"/>
        <v>0</v>
      </c>
    </row>
    <row r="53" spans="1:9" s="4" customFormat="1" ht="16.5" customHeight="1" x14ac:dyDescent="0.2">
      <c r="A53" s="22">
        <f>Apr!A53</f>
        <v>49</v>
      </c>
      <c r="B53" s="23" t="str">
        <f>Apr!B53</f>
        <v>D84</v>
      </c>
      <c r="C53" s="24" t="str">
        <f>Apr!C53</f>
        <v>Chloramphenicol Sodium Succinate Inj</v>
      </c>
      <c r="D53" s="24" t="str">
        <f>Apr!D53</f>
        <v>1 gm vial</v>
      </c>
      <c r="E53" s="22">
        <f>May!I53</f>
        <v>0</v>
      </c>
      <c r="F53" s="29"/>
      <c r="G53" s="26">
        <f t="shared" si="2"/>
        <v>0</v>
      </c>
      <c r="H53" s="29"/>
      <c r="I53" s="26">
        <f t="shared" si="3"/>
        <v>0</v>
      </c>
    </row>
    <row r="54" spans="1:9" s="4" customFormat="1" ht="16.5" customHeight="1" x14ac:dyDescent="0.2">
      <c r="A54" s="114">
        <f>Apr!A54</f>
        <v>50</v>
      </c>
      <c r="B54" s="119" t="str">
        <f>Apr!B54</f>
        <v>D85</v>
      </c>
      <c r="C54" s="119" t="str">
        <f>Apr!C54</f>
        <v>Enrofloxacin Inj</v>
      </c>
      <c r="D54" s="119" t="str">
        <f>Apr!D54</f>
        <v>15 ml Vial</v>
      </c>
      <c r="E54" s="114">
        <f>May!I54</f>
        <v>0</v>
      </c>
      <c r="F54" s="116"/>
      <c r="G54" s="114">
        <f t="shared" si="2"/>
        <v>0</v>
      </c>
      <c r="H54" s="116"/>
      <c r="I54" s="114">
        <f t="shared" si="3"/>
        <v>0</v>
      </c>
    </row>
    <row r="55" spans="1:9" s="4" customFormat="1" ht="16.5" customHeight="1" x14ac:dyDescent="0.2">
      <c r="A55" s="22">
        <f>Apr!A55</f>
        <v>51</v>
      </c>
      <c r="B55" s="23" t="str">
        <f>Apr!B55</f>
        <v>D86</v>
      </c>
      <c r="C55" s="24" t="str">
        <f>Apr!C55</f>
        <v>Fortified Procaine Penicillin Inj IP</v>
      </c>
      <c r="D55" s="24" t="str">
        <f>Apr!D55</f>
        <v>20 Lac Vial</v>
      </c>
      <c r="E55" s="22">
        <f>May!I55</f>
        <v>0</v>
      </c>
      <c r="F55" s="29"/>
      <c r="G55" s="26">
        <f t="shared" si="2"/>
        <v>0</v>
      </c>
      <c r="H55" s="29"/>
      <c r="I55" s="26">
        <f t="shared" si="3"/>
        <v>0</v>
      </c>
    </row>
    <row r="56" spans="1:9" s="4" customFormat="1" ht="16.5" customHeight="1" x14ac:dyDescent="0.2">
      <c r="A56" s="22">
        <f>Apr!A56</f>
        <v>52</v>
      </c>
      <c r="B56" s="23" t="str">
        <f>Apr!B56</f>
        <v>D88</v>
      </c>
      <c r="C56" s="24" t="str">
        <f>Apr!C56</f>
        <v>Gentamicin Inj IP</v>
      </c>
      <c r="D56" s="24" t="str">
        <f>Apr!D56</f>
        <v>30 ml Vial</v>
      </c>
      <c r="E56" s="22">
        <f>May!I56</f>
        <v>0</v>
      </c>
      <c r="F56" s="29"/>
      <c r="G56" s="26">
        <f t="shared" si="2"/>
        <v>0</v>
      </c>
      <c r="H56" s="29"/>
      <c r="I56" s="26">
        <f t="shared" si="3"/>
        <v>0</v>
      </c>
    </row>
    <row r="57" spans="1:9" s="4" customFormat="1" ht="16.5" customHeight="1" x14ac:dyDescent="0.2">
      <c r="A57" s="22">
        <f>Apr!A57</f>
        <v>53</v>
      </c>
      <c r="B57" s="23" t="str">
        <f>Apr!B57</f>
        <v>D92</v>
      </c>
      <c r="C57" s="24" t="str">
        <f>Apr!C57</f>
        <v>Inj Metronidaszole</v>
      </c>
      <c r="D57" s="24" t="str">
        <f>Apr!D57</f>
        <v>100 ml Bottle</v>
      </c>
      <c r="E57" s="22">
        <f>May!I57</f>
        <v>0</v>
      </c>
      <c r="F57" s="29"/>
      <c r="G57" s="26">
        <f t="shared" si="2"/>
        <v>0</v>
      </c>
      <c r="H57" s="29"/>
      <c r="I57" s="26">
        <f t="shared" si="3"/>
        <v>0</v>
      </c>
    </row>
    <row r="58" spans="1:9" s="4" customFormat="1" ht="16.5" customHeight="1" x14ac:dyDescent="0.2">
      <c r="A58" s="22">
        <f>Apr!A58</f>
        <v>54</v>
      </c>
      <c r="B58" s="23" t="str">
        <f>Apr!B58</f>
        <v>D93</v>
      </c>
      <c r="C58" s="24" t="str">
        <f>Apr!C58</f>
        <v>Inj Neomycin</v>
      </c>
      <c r="D58" s="24">
        <f>Apr!D58</f>
        <v>0</v>
      </c>
      <c r="E58" s="22">
        <f>May!I58</f>
        <v>0</v>
      </c>
      <c r="F58" s="29"/>
      <c r="G58" s="26">
        <f t="shared" si="2"/>
        <v>0</v>
      </c>
      <c r="H58" s="29"/>
      <c r="I58" s="26">
        <f t="shared" si="3"/>
        <v>0</v>
      </c>
    </row>
    <row r="59" spans="1:9" s="4" customFormat="1" ht="16.5" customHeight="1" x14ac:dyDescent="0.2">
      <c r="A59" s="22">
        <f>Apr!A59</f>
        <v>55</v>
      </c>
      <c r="B59" s="23" t="str">
        <f>Apr!B59</f>
        <v>D94</v>
      </c>
      <c r="C59" s="24" t="str">
        <f>Apr!C59</f>
        <v>Oxytetracycline Inj</v>
      </c>
      <c r="D59" s="24" t="str">
        <f>Apr!D59</f>
        <v>30 ml Vial</v>
      </c>
      <c r="E59" s="22">
        <f>May!I59</f>
        <v>0</v>
      </c>
      <c r="F59" s="29"/>
      <c r="G59" s="26">
        <f t="shared" si="2"/>
        <v>0</v>
      </c>
      <c r="H59" s="29"/>
      <c r="I59" s="26">
        <f t="shared" si="3"/>
        <v>0</v>
      </c>
    </row>
    <row r="60" spans="1:9" s="4" customFormat="1" ht="16.5" customHeight="1" x14ac:dyDescent="0.2">
      <c r="A60" s="22">
        <f>Apr!A60</f>
        <v>56</v>
      </c>
      <c r="B60" s="23" t="str">
        <f>Apr!B60</f>
        <v>D95</v>
      </c>
      <c r="C60" s="24" t="str">
        <f>Apr!C60</f>
        <v>Oxytetracycline (LA) Inj</v>
      </c>
      <c r="D60" s="24" t="str">
        <f>Apr!D60</f>
        <v>30 ml Vial</v>
      </c>
      <c r="E60" s="22">
        <f>May!I60</f>
        <v>0</v>
      </c>
      <c r="F60" s="29"/>
      <c r="G60" s="26">
        <f t="shared" si="2"/>
        <v>0</v>
      </c>
      <c r="H60" s="29"/>
      <c r="I60" s="26">
        <f t="shared" si="3"/>
        <v>0</v>
      </c>
    </row>
    <row r="61" spans="1:9" s="4" customFormat="1" ht="16.5" customHeight="1" x14ac:dyDescent="0.2">
      <c r="A61" s="22">
        <f>Apr!A61</f>
        <v>57</v>
      </c>
      <c r="B61" s="23" t="str">
        <f>Apr!B61</f>
        <v>D96</v>
      </c>
      <c r="C61" s="24" t="str">
        <f>Apr!C61</f>
        <v>Oxytetracycline HCl Inj IP (I/V And I/M)</v>
      </c>
      <c r="D61" s="24" t="str">
        <f>Apr!D61</f>
        <v>30 ml Vial</v>
      </c>
      <c r="E61" s="22">
        <f>May!I61</f>
        <v>0</v>
      </c>
      <c r="F61" s="29"/>
      <c r="G61" s="26">
        <f t="shared" si="2"/>
        <v>0</v>
      </c>
      <c r="H61" s="29"/>
      <c r="I61" s="26">
        <f t="shared" si="3"/>
        <v>0</v>
      </c>
    </row>
    <row r="62" spans="1:9" s="4" customFormat="1" ht="16.5" customHeight="1" x14ac:dyDescent="0.2">
      <c r="A62" s="22">
        <f>Apr!A62</f>
        <v>58</v>
      </c>
      <c r="B62" s="23" t="str">
        <f>Apr!B62</f>
        <v>D99</v>
      </c>
      <c r="C62" s="24" t="str">
        <f>Apr!C62</f>
        <v>Sulphadimidine Inj IP</v>
      </c>
      <c r="D62" s="24" t="str">
        <f>Apr!D62</f>
        <v>100 ml Bottle</v>
      </c>
      <c r="E62" s="22">
        <f>May!I62</f>
        <v>0</v>
      </c>
      <c r="F62" s="29"/>
      <c r="G62" s="26">
        <f t="shared" si="2"/>
        <v>0</v>
      </c>
      <c r="H62" s="29"/>
      <c r="I62" s="26">
        <f t="shared" si="3"/>
        <v>0</v>
      </c>
    </row>
    <row r="63" spans="1:9" s="4" customFormat="1" ht="16.5" customHeight="1" x14ac:dyDescent="0.2">
      <c r="A63" s="22">
        <f>Apr!A63</f>
        <v>59</v>
      </c>
      <c r="B63" s="23" t="str">
        <f>Apr!B63</f>
        <v>D100</v>
      </c>
      <c r="C63" s="24" t="str">
        <f>Apr!C63</f>
        <v>Sulphadoxine And Trimethoprim Inj BP Vet</v>
      </c>
      <c r="D63" s="24" t="str">
        <f>Apr!D63</f>
        <v>30 ml Vial</v>
      </c>
      <c r="E63" s="22">
        <f>May!I63</f>
        <v>0</v>
      </c>
      <c r="F63" s="29"/>
      <c r="G63" s="26">
        <f t="shared" si="2"/>
        <v>0</v>
      </c>
      <c r="H63" s="29"/>
      <c r="I63" s="26">
        <f t="shared" si="3"/>
        <v>0</v>
      </c>
    </row>
    <row r="64" spans="1:9" s="4" customFormat="1" ht="16.5" customHeight="1" x14ac:dyDescent="0.2">
      <c r="A64" s="114">
        <f>Apr!A64</f>
        <v>60</v>
      </c>
      <c r="B64" s="119" t="str">
        <f>Apr!B64</f>
        <v>D101</v>
      </c>
      <c r="C64" s="119" t="str">
        <f>Apr!C64</f>
        <v>Inj Sulphadiaprim</v>
      </c>
      <c r="D64" s="119" t="str">
        <f>Apr!D64</f>
        <v>30 ml Vial</v>
      </c>
      <c r="E64" s="114">
        <f>May!I64</f>
        <v>0</v>
      </c>
      <c r="F64" s="116"/>
      <c r="G64" s="114">
        <f t="shared" si="2"/>
        <v>0</v>
      </c>
      <c r="H64" s="116"/>
      <c r="I64" s="114">
        <f t="shared" si="3"/>
        <v>0</v>
      </c>
    </row>
    <row r="65" spans="1:9" s="4" customFormat="1" ht="16.5" customHeight="1" x14ac:dyDescent="0.2">
      <c r="A65" s="22">
        <f>Apr!A65</f>
        <v>61</v>
      </c>
      <c r="B65" s="23" t="str">
        <f>Apr!B65</f>
        <v>D102</v>
      </c>
      <c r="C65" s="24" t="str">
        <f>Apr!C65</f>
        <v>AntIProtozoal Inj</v>
      </c>
      <c r="D65" s="24" t="str">
        <f>Apr!D65</f>
        <v>22.5 Gm Bottle</v>
      </c>
      <c r="E65" s="22">
        <f>May!I65</f>
        <v>0</v>
      </c>
      <c r="F65" s="29"/>
      <c r="G65" s="26">
        <f t="shared" si="2"/>
        <v>0</v>
      </c>
      <c r="H65" s="29"/>
      <c r="I65" s="26">
        <f t="shared" si="3"/>
        <v>0</v>
      </c>
    </row>
    <row r="66" spans="1:9" s="4" customFormat="1" ht="16.5" customHeight="1" x14ac:dyDescent="0.2">
      <c r="A66" s="22">
        <f>Apr!A66</f>
        <v>62</v>
      </c>
      <c r="B66" s="23" t="str">
        <f>Apr!B66</f>
        <v>D104</v>
      </c>
      <c r="C66" s="24" t="str">
        <f>Apr!C66</f>
        <v>Ivermectin Inj</v>
      </c>
      <c r="D66" s="24" t="str">
        <f>Apr!D66</f>
        <v>7 ml Vial</v>
      </c>
      <c r="E66" s="22">
        <f>May!I66</f>
        <v>0</v>
      </c>
      <c r="F66" s="29"/>
      <c r="G66" s="26">
        <f t="shared" si="2"/>
        <v>0</v>
      </c>
      <c r="H66" s="29"/>
      <c r="I66" s="26">
        <f t="shared" si="3"/>
        <v>0</v>
      </c>
    </row>
    <row r="67" spans="1:9" s="4" customFormat="1" ht="16.5" customHeight="1" x14ac:dyDescent="0.2">
      <c r="A67" s="22">
        <f>Apr!A67</f>
        <v>63</v>
      </c>
      <c r="B67" s="23" t="str">
        <f>Apr!B67</f>
        <v>D106</v>
      </c>
      <c r="C67" s="24" t="str">
        <f>Apr!C67</f>
        <v>Lithium Antimony Thiomalate Inj</v>
      </c>
      <c r="D67" s="24">
        <f>Apr!D67</f>
        <v>0</v>
      </c>
      <c r="E67" s="22">
        <f>May!I67</f>
        <v>0</v>
      </c>
      <c r="F67" s="29"/>
      <c r="G67" s="26">
        <f t="shared" si="2"/>
        <v>0</v>
      </c>
      <c r="H67" s="29"/>
      <c r="I67" s="26">
        <f t="shared" si="3"/>
        <v>0</v>
      </c>
    </row>
    <row r="68" spans="1:9" s="4" customFormat="1" ht="16.5" customHeight="1" x14ac:dyDescent="0.2">
      <c r="A68" s="22">
        <f>Apr!A68</f>
        <v>64</v>
      </c>
      <c r="B68" s="23" t="str">
        <f>Apr!B68</f>
        <v>D107</v>
      </c>
      <c r="C68" s="24" t="str">
        <f>Apr!C68</f>
        <v>Buparvaquone Inj</v>
      </c>
      <c r="D68" s="24" t="str">
        <f>Apr!D68</f>
        <v>20 ml Vial</v>
      </c>
      <c r="E68" s="22">
        <f>May!I68</f>
        <v>0</v>
      </c>
      <c r="F68" s="29"/>
      <c r="G68" s="26">
        <f t="shared" si="2"/>
        <v>0</v>
      </c>
      <c r="H68" s="29"/>
      <c r="I68" s="26">
        <f t="shared" si="3"/>
        <v>0</v>
      </c>
    </row>
    <row r="69" spans="1:9" s="4" customFormat="1" ht="16.5" customHeight="1" x14ac:dyDescent="0.2">
      <c r="A69" s="22">
        <f>Apr!A69</f>
        <v>65</v>
      </c>
      <c r="B69" s="23" t="str">
        <f>Apr!B69</f>
        <v>D108</v>
      </c>
      <c r="C69" s="24" t="str">
        <f>Apr!C69</f>
        <v>Vitamin A Inj</v>
      </c>
      <c r="D69" s="24" t="str">
        <f>Apr!D69</f>
        <v>2 ml Amp</v>
      </c>
      <c r="E69" s="22">
        <f>May!I69</f>
        <v>0</v>
      </c>
      <c r="F69" s="29"/>
      <c r="G69" s="26">
        <f t="shared" si="2"/>
        <v>0</v>
      </c>
      <c r="H69" s="29"/>
      <c r="I69" s="26">
        <f t="shared" si="3"/>
        <v>0</v>
      </c>
    </row>
    <row r="70" spans="1:9" s="4" customFormat="1" ht="16.5" customHeight="1" x14ac:dyDescent="0.2">
      <c r="A70" s="22">
        <f>Apr!A70</f>
        <v>66</v>
      </c>
      <c r="B70" s="23" t="str">
        <f>Apr!B70</f>
        <v>D109</v>
      </c>
      <c r="C70" s="24" t="str">
        <f>Apr!C70</f>
        <v>Vitamin A D3 And E Inj</v>
      </c>
      <c r="D70" s="24" t="str">
        <f>Apr!D70</f>
        <v>10 ml Vial</v>
      </c>
      <c r="E70" s="22">
        <f>May!I70</f>
        <v>0</v>
      </c>
      <c r="F70" s="29"/>
      <c r="G70" s="26">
        <f t="shared" si="2"/>
        <v>0</v>
      </c>
      <c r="H70" s="29"/>
      <c r="I70" s="26">
        <f t="shared" si="3"/>
        <v>0</v>
      </c>
    </row>
    <row r="71" spans="1:9" s="4" customFormat="1" ht="16.5" customHeight="1" x14ac:dyDescent="0.2">
      <c r="A71" s="22">
        <f>Apr!A71</f>
        <v>67</v>
      </c>
      <c r="B71" s="23" t="str">
        <f>Apr!B71</f>
        <v>D110</v>
      </c>
      <c r="C71" s="24" t="str">
        <f>Apr!C71</f>
        <v>Multi Vitamin Inj</v>
      </c>
      <c r="D71" s="24" t="str">
        <f>Apr!D71</f>
        <v>30 ml Vial</v>
      </c>
      <c r="E71" s="22">
        <f>May!I71</f>
        <v>0</v>
      </c>
      <c r="F71" s="29"/>
      <c r="G71" s="26">
        <f t="shared" ref="G71:G134" si="4">E71+F71</f>
        <v>0</v>
      </c>
      <c r="H71" s="29"/>
      <c r="I71" s="26">
        <f t="shared" ref="I71:I134" si="5">G71-H71</f>
        <v>0</v>
      </c>
    </row>
    <row r="72" spans="1:9" s="4" customFormat="1" ht="16.5" customHeight="1" x14ac:dyDescent="0.2">
      <c r="A72" s="22">
        <f>Apr!A72</f>
        <v>68</v>
      </c>
      <c r="B72" s="23" t="str">
        <f>Apr!B72</f>
        <v>D111</v>
      </c>
      <c r="C72" s="24" t="str">
        <f>Apr!C72</f>
        <v>Calcium Vitamin B12 And Vitamin D3 Inj</v>
      </c>
      <c r="D72" s="24" t="str">
        <f>Apr!D72</f>
        <v>15 ml Vial</v>
      </c>
      <c r="E72" s="22">
        <f>May!I72</f>
        <v>0</v>
      </c>
      <c r="F72" s="29"/>
      <c r="G72" s="26">
        <f t="shared" si="4"/>
        <v>0</v>
      </c>
      <c r="H72" s="29"/>
      <c r="I72" s="26">
        <f t="shared" si="5"/>
        <v>0</v>
      </c>
    </row>
    <row r="73" spans="1:9" s="4" customFormat="1" ht="16.5" customHeight="1" x14ac:dyDescent="0.2">
      <c r="A73" s="22">
        <f>Apr!A73</f>
        <v>69</v>
      </c>
      <c r="B73" s="23" t="str">
        <f>Apr!B73</f>
        <v>D112</v>
      </c>
      <c r="C73" s="24" t="str">
        <f>Apr!C73</f>
        <v>B.Complex With Choline Inj</v>
      </c>
      <c r="D73" s="24" t="str">
        <f>Apr!D73</f>
        <v>30 ml Vial</v>
      </c>
      <c r="E73" s="22">
        <f>May!I73</f>
        <v>0</v>
      </c>
      <c r="F73" s="29"/>
      <c r="G73" s="26">
        <f t="shared" si="4"/>
        <v>0</v>
      </c>
      <c r="H73" s="29"/>
      <c r="I73" s="26">
        <f t="shared" si="5"/>
        <v>0</v>
      </c>
    </row>
    <row r="74" spans="1:9" s="4" customFormat="1" ht="16.5" customHeight="1" x14ac:dyDescent="0.2">
      <c r="A74" s="114">
        <f>Apr!A74</f>
        <v>70</v>
      </c>
      <c r="B74" s="119" t="str">
        <f>Apr!B74</f>
        <v>D113</v>
      </c>
      <c r="C74" s="119" t="str">
        <f>Apr!C74</f>
        <v>Phosphorous Inj</v>
      </c>
      <c r="D74" s="119" t="str">
        <f>Apr!D74</f>
        <v>30 ml Vial</v>
      </c>
      <c r="E74" s="114">
        <f>May!I74</f>
        <v>0</v>
      </c>
      <c r="F74" s="116"/>
      <c r="G74" s="114">
        <f t="shared" si="4"/>
        <v>0</v>
      </c>
      <c r="H74" s="116"/>
      <c r="I74" s="114">
        <f t="shared" si="5"/>
        <v>0</v>
      </c>
    </row>
    <row r="75" spans="1:9" s="4" customFormat="1" ht="16.5" customHeight="1" x14ac:dyDescent="0.2">
      <c r="A75" s="22">
        <f>Apr!A75</f>
        <v>71</v>
      </c>
      <c r="B75" s="23" t="str">
        <f>Apr!B75</f>
        <v>D114</v>
      </c>
      <c r="C75" s="24" t="str">
        <f>Apr!C75</f>
        <v>Phosphorous With B12 Inj</v>
      </c>
      <c r="D75" s="24" t="str">
        <f>Apr!D75</f>
        <v>30 ml Vial</v>
      </c>
      <c r="E75" s="22">
        <f>May!I75</f>
        <v>0</v>
      </c>
      <c r="F75" s="29"/>
      <c r="G75" s="26">
        <f t="shared" si="4"/>
        <v>0</v>
      </c>
      <c r="H75" s="29"/>
      <c r="I75" s="26">
        <f t="shared" si="5"/>
        <v>0</v>
      </c>
    </row>
    <row r="76" spans="1:9" s="4" customFormat="1" ht="16.5" customHeight="1" x14ac:dyDescent="0.2">
      <c r="A76" s="22">
        <f>Apr!A76</f>
        <v>72</v>
      </c>
      <c r="B76" s="23" t="str">
        <f>Apr!B76</f>
        <v>D116</v>
      </c>
      <c r="C76" s="24" t="str">
        <f>Apr!C76</f>
        <v>Chlorpheniramine Inj IP</v>
      </c>
      <c r="D76" s="24" t="str">
        <f>Apr!D76</f>
        <v>10 ml Vial</v>
      </c>
      <c r="E76" s="22">
        <f>May!I76</f>
        <v>0</v>
      </c>
      <c r="F76" s="29"/>
      <c r="G76" s="26">
        <f t="shared" si="4"/>
        <v>0</v>
      </c>
      <c r="H76" s="29"/>
      <c r="I76" s="26">
        <f t="shared" si="5"/>
        <v>0</v>
      </c>
    </row>
    <row r="77" spans="1:9" s="4" customFormat="1" ht="16.5" customHeight="1" x14ac:dyDescent="0.2">
      <c r="A77" s="22">
        <f>Apr!A77</f>
        <v>73</v>
      </c>
      <c r="B77" s="23" t="str">
        <f>Apr!B77</f>
        <v>D117</v>
      </c>
      <c r="C77" s="24" t="str">
        <f>Apr!C77</f>
        <v>Pheniramine Inj IP</v>
      </c>
      <c r="D77" s="24" t="str">
        <f>Apr!D77</f>
        <v>30 ml Vial</v>
      </c>
      <c r="E77" s="22">
        <f>May!I77</f>
        <v>0</v>
      </c>
      <c r="F77" s="29"/>
      <c r="G77" s="26">
        <f t="shared" si="4"/>
        <v>0</v>
      </c>
      <c r="H77" s="29"/>
      <c r="I77" s="26">
        <f t="shared" si="5"/>
        <v>0</v>
      </c>
    </row>
    <row r="78" spans="1:9" s="4" customFormat="1" ht="16.5" customHeight="1" x14ac:dyDescent="0.2">
      <c r="A78" s="22">
        <f>Apr!A78</f>
        <v>74</v>
      </c>
      <c r="B78" s="23" t="str">
        <f>Apr!B78</f>
        <v>D119</v>
      </c>
      <c r="C78" s="24" t="str">
        <f>Apr!C78</f>
        <v>Lignocaine Inj</v>
      </c>
      <c r="D78" s="24" t="str">
        <f>Apr!D78</f>
        <v>10 ml Vial</v>
      </c>
      <c r="E78" s="22">
        <f>May!I78</f>
        <v>0</v>
      </c>
      <c r="F78" s="29"/>
      <c r="G78" s="26">
        <f t="shared" si="4"/>
        <v>0</v>
      </c>
      <c r="H78" s="29"/>
      <c r="I78" s="26">
        <f t="shared" si="5"/>
        <v>0</v>
      </c>
    </row>
    <row r="79" spans="1:9" s="4" customFormat="1" ht="16.5" customHeight="1" x14ac:dyDescent="0.2">
      <c r="A79" s="22">
        <f>Apr!A79</f>
        <v>75</v>
      </c>
      <c r="B79" s="23" t="str">
        <f>Apr!B79</f>
        <v>D120</v>
      </c>
      <c r="C79" s="24" t="str">
        <f>Apr!C79</f>
        <v>Inj Xylazine</v>
      </c>
      <c r="D79" s="24" t="str">
        <f>Apr!D79</f>
        <v>10 ml Vial</v>
      </c>
      <c r="E79" s="22">
        <f>May!I79</f>
        <v>0</v>
      </c>
      <c r="F79" s="29"/>
      <c r="G79" s="26">
        <f t="shared" si="4"/>
        <v>0</v>
      </c>
      <c r="H79" s="29"/>
      <c r="I79" s="26">
        <f t="shared" si="5"/>
        <v>0</v>
      </c>
    </row>
    <row r="80" spans="1:9" s="4" customFormat="1" ht="16.5" customHeight="1" x14ac:dyDescent="0.2">
      <c r="A80" s="22">
        <f>Apr!A80</f>
        <v>76</v>
      </c>
      <c r="B80" s="23" t="str">
        <f>Apr!B80</f>
        <v>D122</v>
      </c>
      <c r="C80" s="24" t="str">
        <f>Apr!C80</f>
        <v>Dexamethasone Sodium Phosphate Inj IP</v>
      </c>
      <c r="D80" s="24" t="str">
        <f>Apr!D80</f>
        <v>10 ml Vial</v>
      </c>
      <c r="E80" s="22">
        <f>May!I80</f>
        <v>0</v>
      </c>
      <c r="F80" s="29"/>
      <c r="G80" s="26">
        <f t="shared" si="4"/>
        <v>0</v>
      </c>
      <c r="H80" s="29"/>
      <c r="I80" s="26">
        <f t="shared" si="5"/>
        <v>0</v>
      </c>
    </row>
    <row r="81" spans="1:9" s="4" customFormat="1" ht="16.5" customHeight="1" x14ac:dyDescent="0.2">
      <c r="A81" s="22">
        <f>Apr!A81</f>
        <v>77</v>
      </c>
      <c r="B81" s="23" t="str">
        <f>Apr!B81</f>
        <v>D123</v>
      </c>
      <c r="C81" s="24" t="str">
        <f>Apr!C81</f>
        <v>Triamcinolone Acetonide Inj BP</v>
      </c>
      <c r="D81" s="24" t="str">
        <f>Apr!D81</f>
        <v>5 ml Vial</v>
      </c>
      <c r="E81" s="22">
        <f>May!I81</f>
        <v>0</v>
      </c>
      <c r="F81" s="29"/>
      <c r="G81" s="26">
        <f t="shared" si="4"/>
        <v>0</v>
      </c>
      <c r="H81" s="29"/>
      <c r="I81" s="26">
        <f t="shared" si="5"/>
        <v>0</v>
      </c>
    </row>
    <row r="82" spans="1:9" s="4" customFormat="1" ht="16.5" customHeight="1" x14ac:dyDescent="0.2">
      <c r="A82" s="22">
        <f>Apr!A82</f>
        <v>78</v>
      </c>
      <c r="B82" s="23" t="str">
        <f>Apr!B82</f>
        <v>D124</v>
      </c>
      <c r="C82" s="24" t="str">
        <f>Apr!C82</f>
        <v>Calcium Borogluconate IP Vet Inj</v>
      </c>
      <c r="D82" s="24" t="str">
        <f>Apr!D82</f>
        <v>450 ml</v>
      </c>
      <c r="E82" s="22">
        <f>May!I82</f>
        <v>0</v>
      </c>
      <c r="F82" s="29"/>
      <c r="G82" s="26">
        <f t="shared" si="4"/>
        <v>0</v>
      </c>
      <c r="H82" s="29"/>
      <c r="I82" s="26">
        <f t="shared" si="5"/>
        <v>0</v>
      </c>
    </row>
    <row r="83" spans="1:9" s="4" customFormat="1" ht="16.5" customHeight="1" x14ac:dyDescent="0.2">
      <c r="A83" s="22">
        <f>Apr!A83</f>
        <v>79</v>
      </c>
      <c r="B83" s="23" t="str">
        <f>Apr!B83</f>
        <v>D125</v>
      </c>
      <c r="C83" s="24" t="str">
        <f>Apr!C83</f>
        <v>Calcium Magnesium Boro Gluconate Inj IP Vet</v>
      </c>
      <c r="D83" s="24" t="str">
        <f>Apr!D83</f>
        <v>450 ml</v>
      </c>
      <c r="E83" s="22">
        <f>May!I83</f>
        <v>0</v>
      </c>
      <c r="F83" s="29"/>
      <c r="G83" s="26">
        <f t="shared" si="4"/>
        <v>0</v>
      </c>
      <c r="H83" s="29"/>
      <c r="I83" s="26">
        <f t="shared" si="5"/>
        <v>0</v>
      </c>
    </row>
    <row r="84" spans="1:9" s="4" customFormat="1" ht="16.5" customHeight="1" x14ac:dyDescent="0.2">
      <c r="A84" s="114">
        <f>Apr!A84</f>
        <v>80</v>
      </c>
      <c r="B84" s="119" t="str">
        <f>Apr!B84</f>
        <v>D130</v>
      </c>
      <c r="C84" s="119" t="str">
        <f>Apr!C84</f>
        <v>Buserelin Inj</v>
      </c>
      <c r="D84" s="119" t="str">
        <f>Apr!D84</f>
        <v>10 ml Vial</v>
      </c>
      <c r="E84" s="114">
        <f>May!I84</f>
        <v>0</v>
      </c>
      <c r="F84" s="116"/>
      <c r="G84" s="114">
        <f t="shared" si="4"/>
        <v>0</v>
      </c>
      <c r="H84" s="116"/>
      <c r="I84" s="114">
        <f t="shared" si="5"/>
        <v>0</v>
      </c>
    </row>
    <row r="85" spans="1:9" s="4" customFormat="1" ht="16.5" customHeight="1" x14ac:dyDescent="0.2">
      <c r="A85" s="22">
        <f>Apr!A85</f>
        <v>81</v>
      </c>
      <c r="B85" s="23" t="str">
        <f>Apr!B85</f>
        <v>D132</v>
      </c>
      <c r="C85" s="24" t="str">
        <f>Apr!C85</f>
        <v>Progesterone Inj.</v>
      </c>
      <c r="D85" s="24">
        <f>Apr!D85</f>
        <v>0</v>
      </c>
      <c r="E85" s="22">
        <f>May!I85</f>
        <v>0</v>
      </c>
      <c r="F85" s="29"/>
      <c r="G85" s="26">
        <f t="shared" si="4"/>
        <v>0</v>
      </c>
      <c r="H85" s="29"/>
      <c r="I85" s="26">
        <f t="shared" si="5"/>
        <v>0</v>
      </c>
    </row>
    <row r="86" spans="1:9" s="4" customFormat="1" ht="16.5" customHeight="1" x14ac:dyDescent="0.2">
      <c r="A86" s="22">
        <f>Apr!A86</f>
        <v>82</v>
      </c>
      <c r="B86" s="23" t="str">
        <f>Apr!B86</f>
        <v>D134</v>
      </c>
      <c r="C86" s="24" t="str">
        <f>Apr!C86</f>
        <v>Atropine Sulphate Inj IP</v>
      </c>
      <c r="D86" s="24" t="str">
        <f>Apr!D86</f>
        <v>10 ml Vial</v>
      </c>
      <c r="E86" s="22">
        <f>May!I86</f>
        <v>0</v>
      </c>
      <c r="F86" s="29"/>
      <c r="G86" s="26">
        <f t="shared" si="4"/>
        <v>0</v>
      </c>
      <c r="H86" s="29"/>
      <c r="I86" s="26">
        <f t="shared" si="5"/>
        <v>0</v>
      </c>
    </row>
    <row r="87" spans="1:9" s="4" customFormat="1" ht="16.5" customHeight="1" x14ac:dyDescent="0.2">
      <c r="A87" s="22">
        <f>Apr!A87</f>
        <v>83</v>
      </c>
      <c r="B87" s="23" t="str">
        <f>Apr!B87</f>
        <v>D135</v>
      </c>
      <c r="C87" s="24" t="str">
        <f>Apr!C87</f>
        <v>Adrenochrome Monosemicarbozone Inj</v>
      </c>
      <c r="D87" s="24" t="str">
        <f>Apr!D87</f>
        <v>10 ml Vial</v>
      </c>
      <c r="E87" s="22">
        <f>May!I87</f>
        <v>0</v>
      </c>
      <c r="F87" s="29"/>
      <c r="G87" s="26">
        <f t="shared" si="4"/>
        <v>0</v>
      </c>
      <c r="H87" s="29"/>
      <c r="I87" s="26">
        <f t="shared" si="5"/>
        <v>0</v>
      </c>
    </row>
    <row r="88" spans="1:9" s="4" customFormat="1" ht="16.5" customHeight="1" x14ac:dyDescent="0.2">
      <c r="A88" s="22">
        <f>Apr!A88</f>
        <v>84</v>
      </c>
      <c r="B88" s="23" t="str">
        <f>Apr!B88</f>
        <v>D138</v>
      </c>
      <c r="C88" s="24" t="str">
        <f>Apr!C88</f>
        <v>Adrenalin Acid Tartrate Inj IP</v>
      </c>
      <c r="D88" s="24" t="str">
        <f>Apr!D88</f>
        <v>1ml Amp</v>
      </c>
      <c r="E88" s="22">
        <f>May!I88</f>
        <v>0</v>
      </c>
      <c r="F88" s="29"/>
      <c r="G88" s="26">
        <f t="shared" si="4"/>
        <v>0</v>
      </c>
      <c r="H88" s="29"/>
      <c r="I88" s="26">
        <f t="shared" si="5"/>
        <v>0</v>
      </c>
    </row>
    <row r="89" spans="1:9" s="4" customFormat="1" ht="16.5" customHeight="1" x14ac:dyDescent="0.2">
      <c r="A89" s="22">
        <f>Apr!A89</f>
        <v>85</v>
      </c>
      <c r="B89" s="23" t="str">
        <f>Apr!B89</f>
        <v>D139</v>
      </c>
      <c r="C89" s="24" t="str">
        <f>Apr!C89</f>
        <v>Frusemide Inj IP</v>
      </c>
      <c r="D89" s="24" t="str">
        <f>Apr!D89</f>
        <v>2ml Amp</v>
      </c>
      <c r="E89" s="22">
        <f>May!I89</f>
        <v>0</v>
      </c>
      <c r="F89" s="29"/>
      <c r="G89" s="26">
        <f t="shared" si="4"/>
        <v>0</v>
      </c>
      <c r="H89" s="29"/>
      <c r="I89" s="26">
        <f t="shared" si="5"/>
        <v>0</v>
      </c>
    </row>
    <row r="90" spans="1:9" s="4" customFormat="1" ht="16.5" customHeight="1" x14ac:dyDescent="0.2">
      <c r="A90" s="22">
        <f>Apr!A90</f>
        <v>86</v>
      </c>
      <c r="B90" s="23" t="str">
        <f>Apr!B90</f>
        <v>D140</v>
      </c>
      <c r="C90" s="24" t="str">
        <f>Apr!C90</f>
        <v>Valethamate Bromide Inj</v>
      </c>
      <c r="D90" s="24" t="str">
        <f>Apr!D90</f>
        <v>5ml Amp</v>
      </c>
      <c r="E90" s="22">
        <f>May!I90</f>
        <v>0</v>
      </c>
      <c r="F90" s="29"/>
      <c r="G90" s="26">
        <f t="shared" si="4"/>
        <v>0</v>
      </c>
      <c r="H90" s="29"/>
      <c r="I90" s="26">
        <f t="shared" si="5"/>
        <v>0</v>
      </c>
    </row>
    <row r="91" spans="1:9" s="4" customFormat="1" ht="16.5" customHeight="1" x14ac:dyDescent="0.2">
      <c r="A91" s="22">
        <f>Apr!A91</f>
        <v>87</v>
      </c>
      <c r="B91" s="23" t="str">
        <f>Apr!B91</f>
        <v>D143</v>
      </c>
      <c r="C91" s="24" t="str">
        <f>Apr!C91</f>
        <v>Inj Paracetamol IP</v>
      </c>
      <c r="D91" s="24" t="str">
        <f>Apr!D91</f>
        <v>30 ml Vial</v>
      </c>
      <c r="E91" s="22">
        <f>May!I91</f>
        <v>0</v>
      </c>
      <c r="F91" s="29"/>
      <c r="G91" s="26">
        <f t="shared" si="4"/>
        <v>0</v>
      </c>
      <c r="H91" s="29"/>
      <c r="I91" s="26">
        <f t="shared" si="5"/>
        <v>0</v>
      </c>
    </row>
    <row r="92" spans="1:9" s="4" customFormat="1" ht="16.5" customHeight="1" x14ac:dyDescent="0.2">
      <c r="A92" s="22">
        <f>Apr!A92</f>
        <v>88</v>
      </c>
      <c r="B92" s="23" t="str">
        <f>Apr!B92</f>
        <v>D144</v>
      </c>
      <c r="C92" s="24" t="str">
        <f>Apr!C92</f>
        <v>Ketamine Inj IP</v>
      </c>
      <c r="D92" s="24" t="str">
        <f>Apr!D92</f>
        <v>2 ml Amp</v>
      </c>
      <c r="E92" s="22">
        <f>May!I92</f>
        <v>0</v>
      </c>
      <c r="F92" s="29"/>
      <c r="G92" s="26">
        <f t="shared" si="4"/>
        <v>0</v>
      </c>
      <c r="H92" s="29"/>
      <c r="I92" s="26">
        <f t="shared" si="5"/>
        <v>0</v>
      </c>
    </row>
    <row r="93" spans="1:9" s="4" customFormat="1" ht="16.5" customHeight="1" x14ac:dyDescent="0.2">
      <c r="A93" s="22">
        <f>Apr!A93</f>
        <v>89</v>
      </c>
      <c r="B93" s="23" t="str">
        <f>Apr!B93</f>
        <v>D145</v>
      </c>
      <c r="C93" s="24" t="str">
        <f>Apr!C93</f>
        <v>Cephalosporin Tab - 250Mg</v>
      </c>
      <c r="D93" s="24" t="str">
        <f>Apr!D93</f>
        <v>10 x 10 Tabs</v>
      </c>
      <c r="E93" s="22">
        <f>May!I93</f>
        <v>0</v>
      </c>
      <c r="F93" s="29"/>
      <c r="G93" s="26">
        <f t="shared" si="4"/>
        <v>0</v>
      </c>
      <c r="H93" s="29"/>
      <c r="I93" s="26">
        <f t="shared" si="5"/>
        <v>0</v>
      </c>
    </row>
    <row r="94" spans="1:9" s="4" customFormat="1" ht="16.5" customHeight="1" x14ac:dyDescent="0.2">
      <c r="A94" s="114">
        <f>Apr!A94</f>
        <v>90</v>
      </c>
      <c r="B94" s="119" t="str">
        <f>Apr!B94</f>
        <v>D147</v>
      </c>
      <c r="C94" s="119" t="str">
        <f>Apr!C94</f>
        <v>B Comp. Liver Extr. With Choline Inj</v>
      </c>
      <c r="D94" s="119">
        <f>Apr!D94</f>
        <v>0</v>
      </c>
      <c r="E94" s="114">
        <f>May!I94</f>
        <v>0</v>
      </c>
      <c r="F94" s="116"/>
      <c r="G94" s="114">
        <f t="shared" si="4"/>
        <v>0</v>
      </c>
      <c r="H94" s="116"/>
      <c r="I94" s="114">
        <f t="shared" si="5"/>
        <v>0</v>
      </c>
    </row>
    <row r="95" spans="1:9" s="4" customFormat="1" ht="16.5" customHeight="1" x14ac:dyDescent="0.2">
      <c r="A95" s="22">
        <f>Apr!A95</f>
        <v>91</v>
      </c>
      <c r="B95" s="23" t="str">
        <f>Apr!B95</f>
        <v>D148</v>
      </c>
      <c r="C95" s="24" t="str">
        <f>Apr!C95</f>
        <v>Live Yeast Culture Bolus</v>
      </c>
      <c r="D95" s="24" t="str">
        <f>Apr!D95</f>
        <v>Bolus</v>
      </c>
      <c r="E95" s="22">
        <f>May!I95</f>
        <v>0</v>
      </c>
      <c r="F95" s="29"/>
      <c r="G95" s="26">
        <f t="shared" si="4"/>
        <v>0</v>
      </c>
      <c r="H95" s="29"/>
      <c r="I95" s="26">
        <f t="shared" si="5"/>
        <v>0</v>
      </c>
    </row>
    <row r="96" spans="1:9" s="4" customFormat="1" ht="16.5" customHeight="1" x14ac:dyDescent="0.2">
      <c r="A96" s="22">
        <f>Apr!A96</f>
        <v>92</v>
      </c>
      <c r="B96" s="23" t="str">
        <f>Apr!B96</f>
        <v>D150</v>
      </c>
      <c r="C96" s="24" t="str">
        <f>Apr!C96</f>
        <v>Calcium Propionate And Picrorhiza Powder</v>
      </c>
      <c r="D96" s="24" t="str">
        <f>Apr!D96</f>
        <v>125 gms</v>
      </c>
      <c r="E96" s="22">
        <f>May!I96</f>
        <v>0</v>
      </c>
      <c r="F96" s="29"/>
      <c r="G96" s="26">
        <f t="shared" si="4"/>
        <v>0</v>
      </c>
      <c r="H96" s="29"/>
      <c r="I96" s="26">
        <f t="shared" si="5"/>
        <v>0</v>
      </c>
    </row>
    <row r="97" spans="1:9" s="4" customFormat="1" ht="16.5" customHeight="1" x14ac:dyDescent="0.2">
      <c r="A97" s="22">
        <f>Apr!A97</f>
        <v>93</v>
      </c>
      <c r="B97" s="23" t="str">
        <f>Apr!B97</f>
        <v>D151</v>
      </c>
      <c r="C97" s="24" t="str">
        <f>Apr!C97</f>
        <v>Cefqunome Sulphate Intra Mammary Infusion</v>
      </c>
      <c r="D97" s="24" t="str">
        <f>Apr!D97</f>
        <v>Syringes</v>
      </c>
      <c r="E97" s="22">
        <f>May!I97</f>
        <v>0</v>
      </c>
      <c r="F97" s="29"/>
      <c r="G97" s="26">
        <f t="shared" si="4"/>
        <v>0</v>
      </c>
      <c r="H97" s="29"/>
      <c r="I97" s="26">
        <f t="shared" si="5"/>
        <v>0</v>
      </c>
    </row>
    <row r="98" spans="1:9" s="4" customFormat="1" ht="16.5" customHeight="1" x14ac:dyDescent="0.2">
      <c r="A98" s="22">
        <f>Apr!A98</f>
        <v>94</v>
      </c>
      <c r="B98" s="23" t="str">
        <f>Apr!B98</f>
        <v>D152</v>
      </c>
      <c r="C98" s="24" t="str">
        <f>Apr!C98</f>
        <v>Vitamin E And Selenium Inj</v>
      </c>
      <c r="D98" s="24" t="str">
        <f>Apr!D98</f>
        <v>10 ml Vial</v>
      </c>
      <c r="E98" s="22">
        <f>May!I98</f>
        <v>0</v>
      </c>
      <c r="F98" s="29"/>
      <c r="G98" s="26">
        <f t="shared" si="4"/>
        <v>0</v>
      </c>
      <c r="H98" s="29"/>
      <c r="I98" s="26">
        <f t="shared" si="5"/>
        <v>0</v>
      </c>
    </row>
    <row r="99" spans="1:9" s="4" customFormat="1" ht="16.5" customHeight="1" x14ac:dyDescent="0.2">
      <c r="A99" s="22">
        <f>Apr!A99</f>
        <v>95</v>
      </c>
      <c r="B99" s="23" t="str">
        <f>Apr!B99</f>
        <v>D153</v>
      </c>
      <c r="C99" s="24" t="str">
        <f>Apr!C99</f>
        <v>Colistin &amp; Cloxacillin I/Mammary Infusion</v>
      </c>
      <c r="D99" s="24" t="str">
        <f>Apr!D99</f>
        <v>10mg Syringes</v>
      </c>
      <c r="E99" s="22">
        <f>May!I99</f>
        <v>0</v>
      </c>
      <c r="F99" s="29"/>
      <c r="G99" s="26">
        <f t="shared" si="4"/>
        <v>0</v>
      </c>
      <c r="H99" s="29"/>
      <c r="I99" s="26">
        <f t="shared" si="5"/>
        <v>0</v>
      </c>
    </row>
    <row r="100" spans="1:9" s="4" customFormat="1" ht="16.5" customHeight="1" x14ac:dyDescent="0.2">
      <c r="A100" s="22">
        <f>Apr!A100</f>
        <v>96</v>
      </c>
      <c r="B100" s="23" t="str">
        <f>Apr!B100</f>
        <v>D155</v>
      </c>
      <c r="C100" s="24" t="str">
        <f>Apr!C100</f>
        <v>Amikacin Inj IP</v>
      </c>
      <c r="D100" s="24" t="str">
        <f>Apr!D100</f>
        <v>2 ml Vial</v>
      </c>
      <c r="E100" s="22">
        <f>May!I100</f>
        <v>0</v>
      </c>
      <c r="F100" s="29"/>
      <c r="G100" s="26">
        <f t="shared" si="4"/>
        <v>0</v>
      </c>
      <c r="H100" s="29"/>
      <c r="I100" s="26">
        <f t="shared" si="5"/>
        <v>0</v>
      </c>
    </row>
    <row r="101" spans="1:9" s="4" customFormat="1" ht="16.5" customHeight="1" x14ac:dyDescent="0.2">
      <c r="A101" s="22">
        <f>Apr!A101</f>
        <v>97</v>
      </c>
      <c r="B101" s="23" t="str">
        <f>Apr!B101</f>
        <v>D156</v>
      </c>
      <c r="C101" s="24" t="str">
        <f>Apr!C101</f>
        <v>Griseofulvin Tab IP</v>
      </c>
      <c r="D101" s="24" t="str">
        <f>Apr!D101</f>
        <v>500 mg Tabs</v>
      </c>
      <c r="E101" s="22">
        <f>May!I101</f>
        <v>0</v>
      </c>
      <c r="F101" s="29"/>
      <c r="G101" s="26">
        <f t="shared" si="4"/>
        <v>0</v>
      </c>
      <c r="H101" s="29"/>
      <c r="I101" s="26">
        <f t="shared" si="5"/>
        <v>0</v>
      </c>
    </row>
    <row r="102" spans="1:9" s="4" customFormat="1" ht="16.5" customHeight="1" x14ac:dyDescent="0.2">
      <c r="A102" s="22">
        <f>Apr!A102</f>
        <v>98</v>
      </c>
      <c r="B102" s="23" t="str">
        <f>Apr!B102</f>
        <v>D158</v>
      </c>
      <c r="C102" s="24" t="str">
        <f>Apr!C102</f>
        <v>Dextrose Inj IP 25%</v>
      </c>
      <c r="D102" s="24" t="str">
        <f>Apr!D102</f>
        <v>500 ml Bottle</v>
      </c>
      <c r="E102" s="22">
        <f>May!I102</f>
        <v>0</v>
      </c>
      <c r="F102" s="29"/>
      <c r="G102" s="26">
        <f t="shared" si="4"/>
        <v>0</v>
      </c>
      <c r="H102" s="29"/>
      <c r="I102" s="26">
        <f t="shared" si="5"/>
        <v>0</v>
      </c>
    </row>
    <row r="103" spans="1:9" s="4" customFormat="1" ht="16.5" customHeight="1" x14ac:dyDescent="0.2">
      <c r="A103" s="22">
        <f>Apr!A103</f>
        <v>99</v>
      </c>
      <c r="B103" s="23" t="str">
        <f>Apr!B103</f>
        <v>D159</v>
      </c>
      <c r="C103" s="24" t="str">
        <f>Apr!C103</f>
        <v>Calcium Carbonate IP</v>
      </c>
      <c r="D103" s="24" t="str">
        <f>Apr!D103</f>
        <v>1 Kg</v>
      </c>
      <c r="E103" s="22">
        <f>May!I103</f>
        <v>0</v>
      </c>
      <c r="F103" s="29"/>
      <c r="G103" s="26">
        <f t="shared" si="4"/>
        <v>0</v>
      </c>
      <c r="H103" s="29"/>
      <c r="I103" s="26">
        <f t="shared" si="5"/>
        <v>0</v>
      </c>
    </row>
    <row r="104" spans="1:9" s="4" customFormat="1" ht="16.5" customHeight="1" x14ac:dyDescent="0.2">
      <c r="A104" s="114">
        <f>Apr!A104</f>
        <v>100</v>
      </c>
      <c r="B104" s="119" t="str">
        <f>Apr!B104</f>
        <v>D161</v>
      </c>
      <c r="C104" s="119" t="str">
        <f>Apr!C104</f>
        <v>Meloxicam Inj</v>
      </c>
      <c r="D104" s="119" t="str">
        <f>Apr!D104</f>
        <v>30 ml Vial</v>
      </c>
      <c r="E104" s="114">
        <f>May!I104</f>
        <v>0</v>
      </c>
      <c r="F104" s="116"/>
      <c r="G104" s="114">
        <f t="shared" si="4"/>
        <v>0</v>
      </c>
      <c r="H104" s="116"/>
      <c r="I104" s="114">
        <f t="shared" si="5"/>
        <v>0</v>
      </c>
    </row>
    <row r="105" spans="1:9" s="4" customFormat="1" ht="16.5" customHeight="1" x14ac:dyDescent="0.2">
      <c r="A105" s="22">
        <f>Apr!A105</f>
        <v>101</v>
      </c>
      <c r="B105" s="23" t="str">
        <f>Apr!B105</f>
        <v>D163</v>
      </c>
      <c r="C105" s="24" t="str">
        <f>Apr!C105</f>
        <v>Ciproflaxacin With Tinidazole I/Uterine</v>
      </c>
      <c r="D105" s="24" t="str">
        <f>Apr!D105</f>
        <v>60 ml Bottle</v>
      </c>
      <c r="E105" s="22">
        <f>May!I105</f>
        <v>0</v>
      </c>
      <c r="F105" s="29"/>
      <c r="G105" s="26">
        <f t="shared" si="4"/>
        <v>0</v>
      </c>
      <c r="H105" s="29"/>
      <c r="I105" s="26">
        <f t="shared" si="5"/>
        <v>0</v>
      </c>
    </row>
    <row r="106" spans="1:9" s="4" customFormat="1" ht="16.5" customHeight="1" x14ac:dyDescent="0.2">
      <c r="A106" s="22">
        <f>Apr!A106</f>
        <v>102</v>
      </c>
      <c r="B106" s="23" t="str">
        <f>Apr!B106</f>
        <v>D164</v>
      </c>
      <c r="C106" s="24" t="str">
        <f>Apr!C106</f>
        <v>Stomachic Bolus</v>
      </c>
      <c r="D106" s="24" t="str">
        <f>Apr!D106</f>
        <v>4 Bolus</v>
      </c>
      <c r="E106" s="22">
        <f>May!I106</f>
        <v>0</v>
      </c>
      <c r="F106" s="29"/>
      <c r="G106" s="26">
        <f t="shared" si="4"/>
        <v>0</v>
      </c>
      <c r="H106" s="29"/>
      <c r="I106" s="26">
        <f t="shared" si="5"/>
        <v>0</v>
      </c>
    </row>
    <row r="107" spans="1:9" s="4" customFormat="1" ht="16.5" customHeight="1" x14ac:dyDescent="0.2">
      <c r="A107" s="22">
        <f>Apr!A107</f>
        <v>103</v>
      </c>
      <c r="B107" s="23" t="str">
        <f>Apr!B107</f>
        <v>D165</v>
      </c>
      <c r="C107" s="24" t="str">
        <f>Apr!C107</f>
        <v>Mineral Supplement Bolus</v>
      </c>
      <c r="D107" s="24" t="str">
        <f>Apr!D107</f>
        <v>4 Bolus</v>
      </c>
      <c r="E107" s="22">
        <f>May!I107</f>
        <v>0</v>
      </c>
      <c r="F107" s="29"/>
      <c r="G107" s="26">
        <f t="shared" si="4"/>
        <v>0</v>
      </c>
      <c r="H107" s="29"/>
      <c r="I107" s="26">
        <f t="shared" si="5"/>
        <v>0</v>
      </c>
    </row>
    <row r="108" spans="1:9" s="4" customFormat="1" ht="16.5" customHeight="1" x14ac:dyDescent="0.2">
      <c r="A108" s="22">
        <f>Apr!A108</f>
        <v>104</v>
      </c>
      <c r="B108" s="23" t="str">
        <f>Apr!B108</f>
        <v>D166</v>
      </c>
      <c r="C108" s="24" t="str">
        <f>Apr!C108</f>
        <v>Anti Diarrohoeal Bolus</v>
      </c>
      <c r="D108" s="24" t="str">
        <f>Apr!D108</f>
        <v>4 Bolus</v>
      </c>
      <c r="E108" s="22">
        <f>May!I108</f>
        <v>0</v>
      </c>
      <c r="F108" s="29"/>
      <c r="G108" s="26">
        <f t="shared" si="4"/>
        <v>0</v>
      </c>
      <c r="H108" s="29"/>
      <c r="I108" s="26">
        <f t="shared" si="5"/>
        <v>0</v>
      </c>
    </row>
    <row r="109" spans="1:9" s="4" customFormat="1" ht="16.5" customHeight="1" x14ac:dyDescent="0.2">
      <c r="A109" s="22">
        <f>Apr!A109</f>
        <v>105</v>
      </c>
      <c r="B109" s="23" t="str">
        <f>Apr!B109</f>
        <v>D169</v>
      </c>
      <c r="C109" s="24" t="str">
        <f>Apr!C109</f>
        <v>Clomiphen Tab BP</v>
      </c>
      <c r="D109" s="24" t="str">
        <f>Apr!D109</f>
        <v>10 x 10 Tabs</v>
      </c>
      <c r="E109" s="22">
        <f>May!I109</f>
        <v>0</v>
      </c>
      <c r="F109" s="29"/>
      <c r="G109" s="26">
        <f t="shared" si="4"/>
        <v>0</v>
      </c>
      <c r="H109" s="29"/>
      <c r="I109" s="26">
        <f t="shared" si="5"/>
        <v>0</v>
      </c>
    </row>
    <row r="110" spans="1:9" s="4" customFormat="1" ht="16.5" customHeight="1" x14ac:dyDescent="0.2">
      <c r="A110" s="22">
        <f>Apr!A110</f>
        <v>106</v>
      </c>
      <c r="B110" s="23" t="str">
        <f>Apr!B110</f>
        <v>D178</v>
      </c>
      <c r="C110" s="24" t="str">
        <f>Apr!C110</f>
        <v>Vitamin B1 B6 And B12 Inj</v>
      </c>
      <c r="D110" s="24" t="str">
        <f>Apr!D110</f>
        <v>10 ml Vial</v>
      </c>
      <c r="E110" s="22">
        <f>May!I110</f>
        <v>0</v>
      </c>
      <c r="F110" s="29"/>
      <c r="G110" s="26">
        <f t="shared" si="4"/>
        <v>0</v>
      </c>
      <c r="H110" s="29"/>
      <c r="I110" s="26">
        <f t="shared" si="5"/>
        <v>0</v>
      </c>
    </row>
    <row r="111" spans="1:9" s="4" customFormat="1" ht="16.5" customHeight="1" x14ac:dyDescent="0.2">
      <c r="A111" s="22">
        <f>Apr!A111</f>
        <v>107</v>
      </c>
      <c r="B111" s="23" t="str">
        <f>Apr!B111</f>
        <v>D179</v>
      </c>
      <c r="C111" s="24" t="str">
        <f>Apr!C111</f>
        <v>Ciprofloxacin Inj</v>
      </c>
      <c r="D111" s="24" t="str">
        <f>Apr!D111</f>
        <v>50 ml Vial</v>
      </c>
      <c r="E111" s="22">
        <f>May!I111</f>
        <v>0</v>
      </c>
      <c r="F111" s="29"/>
      <c r="G111" s="26">
        <f t="shared" si="4"/>
        <v>0</v>
      </c>
      <c r="H111" s="29"/>
      <c r="I111" s="26">
        <f t="shared" si="5"/>
        <v>0</v>
      </c>
    </row>
    <row r="112" spans="1:9" s="4" customFormat="1" ht="16.5" customHeight="1" x14ac:dyDescent="0.2">
      <c r="A112" s="22">
        <f>Apr!A112</f>
        <v>108</v>
      </c>
      <c r="B112" s="23" t="str">
        <f>Apr!B112</f>
        <v>D181</v>
      </c>
      <c r="C112" s="24" t="str">
        <f>Apr!C112</f>
        <v>Nimesulide Inj</v>
      </c>
      <c r="D112" s="24">
        <f>Apr!D112</f>
        <v>0</v>
      </c>
      <c r="E112" s="22">
        <f>May!I112</f>
        <v>0</v>
      </c>
      <c r="F112" s="29"/>
      <c r="G112" s="26">
        <f t="shared" si="4"/>
        <v>0</v>
      </c>
      <c r="H112" s="29"/>
      <c r="I112" s="26">
        <f t="shared" si="5"/>
        <v>0</v>
      </c>
    </row>
    <row r="113" spans="1:9" s="4" customFormat="1" ht="16.5" customHeight="1" x14ac:dyDescent="0.2">
      <c r="A113" s="22">
        <f>Apr!A113</f>
        <v>109</v>
      </c>
      <c r="B113" s="23" t="str">
        <f>Apr!B113</f>
        <v>D182</v>
      </c>
      <c r="C113" s="24" t="str">
        <f>Apr!C113</f>
        <v>Cloprostenol Inj BP</v>
      </c>
      <c r="D113" s="24" t="str">
        <f>Apr!D113</f>
        <v>2 ml Amp</v>
      </c>
      <c r="E113" s="22">
        <f>May!I113</f>
        <v>0</v>
      </c>
      <c r="F113" s="29"/>
      <c r="G113" s="26">
        <f t="shared" si="4"/>
        <v>0</v>
      </c>
      <c r="H113" s="29"/>
      <c r="I113" s="26">
        <f t="shared" si="5"/>
        <v>0</v>
      </c>
    </row>
    <row r="114" spans="1:9" s="4" customFormat="1" ht="16.5" customHeight="1" x14ac:dyDescent="0.2">
      <c r="A114" s="114">
        <f>Apr!A114</f>
        <v>110</v>
      </c>
      <c r="B114" s="119" t="str">
        <f>Apr!B114</f>
        <v>D185</v>
      </c>
      <c r="C114" s="119" t="str">
        <f>Apr!C114</f>
        <v>Inj Strepto Penicillin IP.2.5 Gm</v>
      </c>
      <c r="D114" s="119" t="str">
        <f>Apr!D114</f>
        <v>Vial</v>
      </c>
      <c r="E114" s="114">
        <f>May!I114</f>
        <v>0</v>
      </c>
      <c r="F114" s="116"/>
      <c r="G114" s="114">
        <f t="shared" si="4"/>
        <v>0</v>
      </c>
      <c r="H114" s="116"/>
      <c r="I114" s="114">
        <f t="shared" si="5"/>
        <v>0</v>
      </c>
    </row>
    <row r="115" spans="1:9" s="4" customFormat="1" ht="16.5" customHeight="1" x14ac:dyDescent="0.2">
      <c r="A115" s="22">
        <f>Apr!A115</f>
        <v>111</v>
      </c>
      <c r="B115" s="23" t="str">
        <f>Apr!B115</f>
        <v>D187</v>
      </c>
      <c r="C115" s="24" t="str">
        <f>Apr!C115</f>
        <v>Morantel Citrate Bolus</v>
      </c>
      <c r="D115" s="24" t="str">
        <f>Apr!D115</f>
        <v>4 Bolus (5gm)</v>
      </c>
      <c r="E115" s="22">
        <f>May!I115</f>
        <v>0</v>
      </c>
      <c r="F115" s="29"/>
      <c r="G115" s="26">
        <f t="shared" si="4"/>
        <v>0</v>
      </c>
      <c r="H115" s="29"/>
      <c r="I115" s="26">
        <f t="shared" si="5"/>
        <v>0</v>
      </c>
    </row>
    <row r="116" spans="1:9" s="4" customFormat="1" ht="16.5" customHeight="1" x14ac:dyDescent="0.2">
      <c r="A116" s="22">
        <f>Apr!A116</f>
        <v>112</v>
      </c>
      <c r="B116" s="23" t="str">
        <f>Apr!B116</f>
        <v>D190</v>
      </c>
      <c r="C116" s="24" t="str">
        <f>Apr!C116</f>
        <v>Fenbendazole Bolus</v>
      </c>
      <c r="D116" s="24" t="str">
        <f>Apr!D116</f>
        <v>2 Bolus (1.5gm)</v>
      </c>
      <c r="E116" s="22">
        <f>May!I116</f>
        <v>0</v>
      </c>
      <c r="F116" s="29"/>
      <c r="G116" s="26">
        <f t="shared" si="4"/>
        <v>0</v>
      </c>
      <c r="H116" s="29"/>
      <c r="I116" s="26">
        <f t="shared" si="5"/>
        <v>0</v>
      </c>
    </row>
    <row r="117" spans="1:9" s="4" customFormat="1" ht="16.5" customHeight="1" x14ac:dyDescent="0.2">
      <c r="A117" s="22">
        <f>Apr!A117</f>
        <v>113</v>
      </c>
      <c r="B117" s="23" t="str">
        <f>Apr!B117</f>
        <v>D192</v>
      </c>
      <c r="C117" s="24" t="str">
        <f>Apr!C117</f>
        <v>Fenbendazole Bolus</v>
      </c>
      <c r="D117" s="24" t="str">
        <f>Apr!D117</f>
        <v>5 gm Bolus</v>
      </c>
      <c r="E117" s="22">
        <f>May!I117</f>
        <v>0</v>
      </c>
      <c r="F117" s="29"/>
      <c r="G117" s="26">
        <f t="shared" si="4"/>
        <v>0</v>
      </c>
      <c r="H117" s="29"/>
      <c r="I117" s="26">
        <f t="shared" si="5"/>
        <v>0</v>
      </c>
    </row>
    <row r="118" spans="1:9" s="4" customFormat="1" ht="16.5" customHeight="1" x14ac:dyDescent="0.2">
      <c r="A118" s="22">
        <f>Apr!A118</f>
        <v>114</v>
      </c>
      <c r="B118" s="23" t="str">
        <f>Apr!B118</f>
        <v>D193</v>
      </c>
      <c r="C118" s="24" t="str">
        <f>Apr!C118</f>
        <v>Gamma Benzene Hexa Chloride 0.5% Spray</v>
      </c>
      <c r="D118" s="24" t="str">
        <f>Apr!D118</f>
        <v>50 ml</v>
      </c>
      <c r="E118" s="22">
        <f>May!I118</f>
        <v>0</v>
      </c>
      <c r="F118" s="29"/>
      <c r="G118" s="26">
        <f t="shared" si="4"/>
        <v>0</v>
      </c>
      <c r="H118" s="29"/>
      <c r="I118" s="26">
        <f t="shared" si="5"/>
        <v>0</v>
      </c>
    </row>
    <row r="119" spans="1:9" s="4" customFormat="1" ht="16.5" customHeight="1" x14ac:dyDescent="0.2">
      <c r="A119" s="22">
        <f>Apr!A119</f>
        <v>115</v>
      </c>
      <c r="B119" s="23" t="str">
        <f>Apr!B119</f>
        <v>D194</v>
      </c>
      <c r="C119" s="24" t="str">
        <f>Apr!C119</f>
        <v>Benzyl Benzoate Lotion</v>
      </c>
      <c r="D119" s="24" t="str">
        <f>Apr!D119</f>
        <v>450ml</v>
      </c>
      <c r="E119" s="22">
        <f>May!I119</f>
        <v>0</v>
      </c>
      <c r="F119" s="29"/>
      <c r="G119" s="26">
        <f t="shared" si="4"/>
        <v>0</v>
      </c>
      <c r="H119" s="29"/>
      <c r="I119" s="26">
        <f t="shared" si="5"/>
        <v>0</v>
      </c>
    </row>
    <row r="120" spans="1:9" s="4" customFormat="1" ht="16.5" customHeight="1" x14ac:dyDescent="0.2">
      <c r="A120" s="22">
        <f>Apr!A120</f>
        <v>116</v>
      </c>
      <c r="B120" s="23" t="str">
        <f>Apr!B120</f>
        <v>D195</v>
      </c>
      <c r="C120" s="24" t="str">
        <f>Apr!C120</f>
        <v>Metaclopromide Inj</v>
      </c>
      <c r="D120" s="24" t="str">
        <f>Apr!D120</f>
        <v>10ml Vial</v>
      </c>
      <c r="E120" s="22">
        <f>May!I120</f>
        <v>0</v>
      </c>
      <c r="F120" s="29"/>
      <c r="G120" s="26">
        <f t="shared" si="4"/>
        <v>0</v>
      </c>
      <c r="H120" s="29"/>
      <c r="I120" s="26">
        <f t="shared" si="5"/>
        <v>0</v>
      </c>
    </row>
    <row r="121" spans="1:9" s="4" customFormat="1" ht="16.5" customHeight="1" x14ac:dyDescent="0.2">
      <c r="A121" s="22">
        <f>Apr!A121</f>
        <v>117</v>
      </c>
      <c r="B121" s="23" t="str">
        <f>Apr!B121</f>
        <v>D196</v>
      </c>
      <c r="C121" s="24" t="str">
        <f>Apr!C121</f>
        <v>Tab Praziquintal</v>
      </c>
      <c r="D121" s="24" t="str">
        <f>Apr!D121</f>
        <v>10 Tab/Strip</v>
      </c>
      <c r="E121" s="22">
        <f>May!I121</f>
        <v>0</v>
      </c>
      <c r="F121" s="29"/>
      <c r="G121" s="26">
        <f t="shared" si="4"/>
        <v>0</v>
      </c>
      <c r="H121" s="29"/>
      <c r="I121" s="26">
        <f t="shared" si="5"/>
        <v>0</v>
      </c>
    </row>
    <row r="122" spans="1:9" s="4" customFormat="1" ht="16.5" customHeight="1" x14ac:dyDescent="0.2">
      <c r="A122" s="22">
        <f>Apr!A122</f>
        <v>118</v>
      </c>
      <c r="B122" s="23" t="str">
        <f>Apr!B122</f>
        <v>D197</v>
      </c>
      <c r="C122" s="24" t="str">
        <f>Apr!C122</f>
        <v>Distemper Inj</v>
      </c>
      <c r="D122" s="24">
        <f>Apr!D122</f>
        <v>0</v>
      </c>
      <c r="E122" s="22">
        <f>May!I122</f>
        <v>0</v>
      </c>
      <c r="F122" s="29"/>
      <c r="G122" s="26">
        <f t="shared" si="4"/>
        <v>0</v>
      </c>
      <c r="H122" s="29"/>
      <c r="I122" s="26">
        <f t="shared" si="5"/>
        <v>0</v>
      </c>
    </row>
    <row r="123" spans="1:9" s="4" customFormat="1" ht="16.5" customHeight="1" x14ac:dyDescent="0.2">
      <c r="A123" s="22">
        <f>Apr!A123</f>
        <v>119</v>
      </c>
      <c r="B123" s="23" t="str">
        <f>Apr!B123</f>
        <v>D198</v>
      </c>
      <c r="C123" s="24" t="str">
        <f>Apr!C123</f>
        <v>Amitraz Solution</v>
      </c>
      <c r="D123" s="24" t="str">
        <f>Apr!D123</f>
        <v>6ml Bottle</v>
      </c>
      <c r="E123" s="22">
        <f>May!I123</f>
        <v>0</v>
      </c>
      <c r="F123" s="29"/>
      <c r="G123" s="26">
        <f t="shared" si="4"/>
        <v>0</v>
      </c>
      <c r="H123" s="29"/>
      <c r="I123" s="26">
        <f t="shared" si="5"/>
        <v>0</v>
      </c>
    </row>
    <row r="124" spans="1:9" s="4" customFormat="1" ht="16.5" customHeight="1" x14ac:dyDescent="0.2">
      <c r="A124" s="114">
        <f>Apr!A124</f>
        <v>120</v>
      </c>
      <c r="B124" s="119" t="str">
        <f>Apr!B124</f>
        <v>D200</v>
      </c>
      <c r="C124" s="119" t="str">
        <f>Apr!C124</f>
        <v>Tab Enrofloxacin 50Mg</v>
      </c>
      <c r="D124" s="119" t="str">
        <f>Apr!D124</f>
        <v>10 Tab/Strip</v>
      </c>
      <c r="E124" s="114">
        <f>May!I124</f>
        <v>0</v>
      </c>
      <c r="F124" s="116"/>
      <c r="G124" s="114">
        <f t="shared" si="4"/>
        <v>0</v>
      </c>
      <c r="H124" s="116"/>
      <c r="I124" s="114">
        <f t="shared" si="5"/>
        <v>0</v>
      </c>
    </row>
    <row r="125" spans="1:9" s="4" customFormat="1" ht="16.5" customHeight="1" x14ac:dyDescent="0.2">
      <c r="A125" s="22">
        <f>Apr!A125</f>
        <v>121</v>
      </c>
      <c r="B125" s="23" t="str">
        <f>Apr!B125</f>
        <v>D201</v>
      </c>
      <c r="C125" s="24" t="str">
        <f>Apr!C125</f>
        <v>Tab Cephalexine 750Mg</v>
      </c>
      <c r="D125" s="24" t="str">
        <f>Apr!D125</f>
        <v>10 Tab/Strip</v>
      </c>
      <c r="E125" s="22">
        <f>May!I125</f>
        <v>0</v>
      </c>
      <c r="F125" s="29"/>
      <c r="G125" s="26">
        <f t="shared" si="4"/>
        <v>0</v>
      </c>
      <c r="H125" s="29"/>
      <c r="I125" s="26">
        <f t="shared" si="5"/>
        <v>0</v>
      </c>
    </row>
    <row r="126" spans="1:9" s="4" customFormat="1" ht="16.5" customHeight="1" x14ac:dyDescent="0.2">
      <c r="A126" s="22">
        <f>Apr!A126</f>
        <v>122</v>
      </c>
      <c r="B126" s="23" t="str">
        <f>Apr!B126</f>
        <v>D204</v>
      </c>
      <c r="C126" s="24" t="str">
        <f>Apr!C126</f>
        <v>Vitamin Syrup</v>
      </c>
      <c r="D126" s="24" t="str">
        <f>Apr!D126</f>
        <v>100ml Bottle</v>
      </c>
      <c r="E126" s="22">
        <f>May!I126</f>
        <v>0</v>
      </c>
      <c r="F126" s="29"/>
      <c r="G126" s="26">
        <f t="shared" si="4"/>
        <v>0</v>
      </c>
      <c r="H126" s="29"/>
      <c r="I126" s="26">
        <f t="shared" si="5"/>
        <v>0</v>
      </c>
    </row>
    <row r="127" spans="1:9" s="4" customFormat="1" ht="16.5" customHeight="1" x14ac:dyDescent="0.2">
      <c r="A127" s="22">
        <f>Apr!A127</f>
        <v>123</v>
      </c>
      <c r="B127" s="23" t="str">
        <f>Apr!B127</f>
        <v>D205</v>
      </c>
      <c r="C127" s="24" t="str">
        <f>Apr!C127</f>
        <v>Tetracyline Oral Powder</v>
      </c>
      <c r="D127" s="24" t="str">
        <f>Apr!D127</f>
        <v>100gm Sachet</v>
      </c>
      <c r="E127" s="22">
        <f>May!I127</f>
        <v>0</v>
      </c>
      <c r="F127" s="29"/>
      <c r="G127" s="26">
        <f t="shared" si="4"/>
        <v>0</v>
      </c>
      <c r="H127" s="29"/>
      <c r="I127" s="26">
        <f t="shared" si="5"/>
        <v>0</v>
      </c>
    </row>
    <row r="128" spans="1:9" s="4" customFormat="1" ht="16.5" customHeight="1" x14ac:dyDescent="0.2">
      <c r="A128" s="22">
        <f>Apr!A128</f>
        <v>124</v>
      </c>
      <c r="B128" s="23" t="str">
        <f>Apr!B128</f>
        <v>D210</v>
      </c>
      <c r="C128" s="24" t="str">
        <f>Apr!C128</f>
        <v>Sulphur Ointment</v>
      </c>
      <c r="D128" s="24" t="str">
        <f>Apr!D128</f>
        <v>450gm</v>
      </c>
      <c r="E128" s="22">
        <f>May!I128</f>
        <v>0</v>
      </c>
      <c r="F128" s="29"/>
      <c r="G128" s="26">
        <f t="shared" si="4"/>
        <v>0</v>
      </c>
      <c r="H128" s="29"/>
      <c r="I128" s="26">
        <f t="shared" si="5"/>
        <v>0</v>
      </c>
    </row>
    <row r="129" spans="1:9" s="4" customFormat="1" ht="16.5" customHeight="1" x14ac:dyDescent="0.2">
      <c r="A129" s="22">
        <f>Apr!A129</f>
        <v>125</v>
      </c>
      <c r="B129" s="23" t="str">
        <f>Apr!B129</f>
        <v>D211</v>
      </c>
      <c r="C129" s="24" t="str">
        <f>Apr!C129</f>
        <v>Liniment Turpentine</v>
      </c>
      <c r="D129" s="24" t="str">
        <f>Apr!D129</f>
        <v>450ml Bottle</v>
      </c>
      <c r="E129" s="22">
        <f>May!I129</f>
        <v>0</v>
      </c>
      <c r="F129" s="29"/>
      <c r="G129" s="26">
        <f t="shared" si="4"/>
        <v>0</v>
      </c>
      <c r="H129" s="29"/>
      <c r="I129" s="26">
        <f t="shared" si="5"/>
        <v>0</v>
      </c>
    </row>
    <row r="130" spans="1:9" s="4" customFormat="1" ht="16.5" customHeight="1" x14ac:dyDescent="0.2">
      <c r="A130" s="22">
        <f>Apr!A130</f>
        <v>126</v>
      </c>
      <c r="B130" s="23" t="str">
        <f>Apr!B130</f>
        <v>D213</v>
      </c>
      <c r="C130" s="24" t="str">
        <f>Apr!C130</f>
        <v>Inj Amoxycillin With Salbactum IP</v>
      </c>
      <c r="D130" s="24" t="str">
        <f>Apr!D130</f>
        <v>2gm Vial</v>
      </c>
      <c r="E130" s="22">
        <f>May!I130</f>
        <v>0</v>
      </c>
      <c r="F130" s="29"/>
      <c r="G130" s="26">
        <f t="shared" si="4"/>
        <v>0</v>
      </c>
      <c r="H130" s="29"/>
      <c r="I130" s="26">
        <f t="shared" si="5"/>
        <v>0</v>
      </c>
    </row>
    <row r="131" spans="1:9" s="4" customFormat="1" ht="16.5" customHeight="1" x14ac:dyDescent="0.2">
      <c r="A131" s="22">
        <f>Apr!A131</f>
        <v>127</v>
      </c>
      <c r="B131" s="23" t="str">
        <f>Apr!B131</f>
        <v>D214</v>
      </c>
      <c r="C131" s="24" t="str">
        <f>Apr!C131</f>
        <v>Inj Ceftriaxone IP</v>
      </c>
      <c r="D131" s="24" t="str">
        <f>Apr!D131</f>
        <v>2gm Vial</v>
      </c>
      <c r="E131" s="22">
        <f>May!I131</f>
        <v>0</v>
      </c>
      <c r="F131" s="29"/>
      <c r="G131" s="26">
        <f t="shared" si="4"/>
        <v>0</v>
      </c>
      <c r="H131" s="29"/>
      <c r="I131" s="26">
        <f t="shared" si="5"/>
        <v>0</v>
      </c>
    </row>
    <row r="132" spans="1:9" s="4" customFormat="1" ht="16.5" customHeight="1" x14ac:dyDescent="0.2">
      <c r="A132" s="22">
        <f>Apr!A132</f>
        <v>128</v>
      </c>
      <c r="B132" s="23" t="str">
        <f>Apr!B132</f>
        <v>D216</v>
      </c>
      <c r="C132" s="24" t="str">
        <f>Apr!C132</f>
        <v>Furozolidone Powder For Oral Use</v>
      </c>
      <c r="D132" s="24" t="str">
        <f>Apr!D132</f>
        <v>250gm</v>
      </c>
      <c r="E132" s="22">
        <f>May!I132</f>
        <v>0</v>
      </c>
      <c r="F132" s="29"/>
      <c r="G132" s="26">
        <f t="shared" si="4"/>
        <v>0</v>
      </c>
      <c r="H132" s="29"/>
      <c r="I132" s="26">
        <f t="shared" si="5"/>
        <v>0</v>
      </c>
    </row>
    <row r="133" spans="1:9" s="4" customFormat="1" ht="16.5" customHeight="1" x14ac:dyDescent="0.2">
      <c r="A133" s="22">
        <f>Apr!A133</f>
        <v>129</v>
      </c>
      <c r="B133" s="23" t="str">
        <f>Apr!B133</f>
        <v>D221</v>
      </c>
      <c r="C133" s="24" t="str">
        <f>Apr!C133</f>
        <v>Cypermethrin Soln - HIGH CIS 100 Mg</v>
      </c>
      <c r="D133" s="24" t="str">
        <f>Apr!D133</f>
        <v>50ml Tin</v>
      </c>
      <c r="E133" s="22">
        <f>May!I133</f>
        <v>0</v>
      </c>
      <c r="F133" s="29"/>
      <c r="G133" s="26">
        <f t="shared" si="4"/>
        <v>0</v>
      </c>
      <c r="H133" s="29"/>
      <c r="I133" s="26">
        <f t="shared" si="5"/>
        <v>0</v>
      </c>
    </row>
    <row r="134" spans="1:9" s="4" customFormat="1" ht="16.5" customHeight="1" x14ac:dyDescent="0.2">
      <c r="A134" s="114">
        <f>Apr!A134</f>
        <v>130</v>
      </c>
      <c r="B134" s="119" t="str">
        <f>Apr!B134</f>
        <v>D228</v>
      </c>
      <c r="C134" s="119" t="str">
        <f>Apr!C134</f>
        <v>Inj Betamethasone-4Mg</v>
      </c>
      <c r="D134" s="119" t="str">
        <f>Apr!D134</f>
        <v>1ml Amp</v>
      </c>
      <c r="E134" s="114">
        <f>May!I134</f>
        <v>0</v>
      </c>
      <c r="F134" s="116"/>
      <c r="G134" s="114">
        <f t="shared" si="4"/>
        <v>0</v>
      </c>
      <c r="H134" s="116"/>
      <c r="I134" s="114">
        <f t="shared" si="5"/>
        <v>0</v>
      </c>
    </row>
    <row r="135" spans="1:9" s="4" customFormat="1" ht="16.5" customHeight="1" x14ac:dyDescent="0.2">
      <c r="A135" s="22">
        <f>Apr!A135</f>
        <v>131</v>
      </c>
      <c r="B135" s="23" t="str">
        <f>Apr!B135</f>
        <v>D229</v>
      </c>
      <c r="C135" s="24" t="str">
        <f>Apr!C135</f>
        <v>Ivermectin Tablets 10Mg/Tab</v>
      </c>
      <c r="D135" s="24" t="str">
        <f>Apr!D135</f>
        <v>10 Tabs</v>
      </c>
      <c r="E135" s="22">
        <f>May!I135</f>
        <v>0</v>
      </c>
      <c r="F135" s="29"/>
      <c r="G135" s="26">
        <f t="shared" ref="G135:G189" si="6">E135+F135</f>
        <v>0</v>
      </c>
      <c r="H135" s="29"/>
      <c r="I135" s="26">
        <f t="shared" ref="I135:I189" si="7">G135-H135</f>
        <v>0</v>
      </c>
    </row>
    <row r="136" spans="1:9" s="4" customFormat="1" ht="16.5" customHeight="1" x14ac:dyDescent="0.2">
      <c r="A136" s="22">
        <f>Apr!A136</f>
        <v>132</v>
      </c>
      <c r="B136" s="23" t="str">
        <f>Apr!B136</f>
        <v>D230</v>
      </c>
      <c r="C136" s="24" t="str">
        <f>Apr!C136</f>
        <v>Levofloxacin 100 Mg + Orindazole 200 Mg In 5 Ml</v>
      </c>
      <c r="D136" s="24" t="str">
        <f>Apr!D136</f>
        <v>150ml Bottle</v>
      </c>
      <c r="E136" s="22">
        <f>May!I136</f>
        <v>0</v>
      </c>
      <c r="F136" s="29"/>
      <c r="G136" s="26">
        <f t="shared" si="6"/>
        <v>0</v>
      </c>
      <c r="H136" s="29"/>
      <c r="I136" s="26">
        <f t="shared" si="7"/>
        <v>0</v>
      </c>
    </row>
    <row r="137" spans="1:9" s="4" customFormat="1" ht="16.5" customHeight="1" x14ac:dyDescent="0.2">
      <c r="A137" s="22">
        <f>Apr!A137</f>
        <v>133</v>
      </c>
      <c r="B137" s="23" t="str">
        <f>Apr!B137</f>
        <v>D232</v>
      </c>
      <c r="C137" s="24" t="str">
        <f>Apr!C137</f>
        <v>Plasma Volume Expander</v>
      </c>
      <c r="D137" s="24">
        <f>Apr!D137</f>
        <v>0</v>
      </c>
      <c r="E137" s="22">
        <f>May!I137</f>
        <v>0</v>
      </c>
      <c r="F137" s="29"/>
      <c r="G137" s="26">
        <f t="shared" si="6"/>
        <v>0</v>
      </c>
      <c r="H137" s="29"/>
      <c r="I137" s="26">
        <f t="shared" si="7"/>
        <v>0</v>
      </c>
    </row>
    <row r="138" spans="1:9" s="4" customFormat="1" ht="16.5" customHeight="1" x14ac:dyDescent="0.2">
      <c r="A138" s="22">
        <f>Apr!A138</f>
        <v>134</v>
      </c>
      <c r="B138" s="23" t="str">
        <f>Apr!B138</f>
        <v>D233</v>
      </c>
      <c r="C138" s="24" t="str">
        <f>Apr!C138</f>
        <v>Enrofloxacin Inj (Long Acting)</v>
      </c>
      <c r="D138" s="24">
        <f>Apr!D138</f>
        <v>0</v>
      </c>
      <c r="E138" s="22">
        <f>May!I138</f>
        <v>0</v>
      </c>
      <c r="F138" s="29"/>
      <c r="G138" s="26">
        <f t="shared" si="6"/>
        <v>0</v>
      </c>
      <c r="H138" s="29"/>
      <c r="I138" s="26">
        <f t="shared" si="7"/>
        <v>0</v>
      </c>
    </row>
    <row r="139" spans="1:9" s="4" customFormat="1" ht="16.5" customHeight="1" x14ac:dyDescent="0.2">
      <c r="A139" s="22">
        <f>Apr!A139</f>
        <v>135</v>
      </c>
      <c r="B139" s="23" t="str">
        <f>Apr!B139</f>
        <v>D234</v>
      </c>
      <c r="C139" s="24" t="str">
        <f>Apr!C139</f>
        <v>Tolfenemic Acid Inj</v>
      </c>
      <c r="D139" s="24">
        <f>Apr!D139</f>
        <v>0</v>
      </c>
      <c r="E139" s="22">
        <f>May!I139</f>
        <v>0</v>
      </c>
      <c r="F139" s="29"/>
      <c r="G139" s="26">
        <f t="shared" si="6"/>
        <v>0</v>
      </c>
      <c r="H139" s="29"/>
      <c r="I139" s="26">
        <f t="shared" si="7"/>
        <v>0</v>
      </c>
    </row>
    <row r="140" spans="1:9" s="4" customFormat="1" ht="16.5" customHeight="1" x14ac:dyDescent="0.2">
      <c r="A140" s="22">
        <f>Apr!A140</f>
        <v>136</v>
      </c>
      <c r="B140" s="23" t="str">
        <f>Apr!B140</f>
        <v>D235</v>
      </c>
      <c r="C140" s="24" t="str">
        <f>Apr!C140</f>
        <v>Meloxicam And Paracetamol Inj</v>
      </c>
      <c r="D140" s="24">
        <f>Apr!D140</f>
        <v>0</v>
      </c>
      <c r="E140" s="22">
        <f>May!I140</f>
        <v>0</v>
      </c>
      <c r="F140" s="29"/>
      <c r="G140" s="26">
        <f t="shared" si="6"/>
        <v>0</v>
      </c>
      <c r="H140" s="29"/>
      <c r="I140" s="26">
        <f t="shared" si="7"/>
        <v>0</v>
      </c>
    </row>
    <row r="141" spans="1:9" s="4" customFormat="1" ht="16.5" customHeight="1" x14ac:dyDescent="0.2">
      <c r="A141" s="22">
        <f>Apr!A141</f>
        <v>137</v>
      </c>
      <c r="B141" s="23" t="str">
        <f>Apr!B141</f>
        <v>D236</v>
      </c>
      <c r="C141" s="24" t="str">
        <f>Apr!C141</f>
        <v>Ketoprofen Inj</v>
      </c>
      <c r="D141" s="24">
        <f>Apr!D141</f>
        <v>0</v>
      </c>
      <c r="E141" s="22">
        <f>May!I141</f>
        <v>0</v>
      </c>
      <c r="F141" s="29"/>
      <c r="G141" s="26">
        <f t="shared" si="6"/>
        <v>0</v>
      </c>
      <c r="H141" s="29"/>
      <c r="I141" s="26">
        <f t="shared" si="7"/>
        <v>0</v>
      </c>
    </row>
    <row r="142" spans="1:9" s="4" customFormat="1" ht="16.5" customHeight="1" x14ac:dyDescent="0.2">
      <c r="A142" s="22">
        <f>Apr!A142</f>
        <v>138</v>
      </c>
      <c r="B142" s="23" t="str">
        <f>Apr!B142</f>
        <v>D237</v>
      </c>
      <c r="C142" s="24" t="str">
        <f>Apr!C142</f>
        <v>Lincomycin Inj</v>
      </c>
      <c r="D142" s="24">
        <f>Apr!D142</f>
        <v>0</v>
      </c>
      <c r="E142" s="22">
        <f>May!I142</f>
        <v>0</v>
      </c>
      <c r="F142" s="29"/>
      <c r="G142" s="26">
        <f t="shared" si="6"/>
        <v>0</v>
      </c>
      <c r="H142" s="29"/>
      <c r="I142" s="26">
        <f t="shared" si="7"/>
        <v>0</v>
      </c>
    </row>
    <row r="143" spans="1:9" s="4" customFormat="1" ht="16.5" customHeight="1" x14ac:dyDescent="0.2">
      <c r="A143" s="22">
        <f>Apr!A143</f>
        <v>139</v>
      </c>
      <c r="B143" s="23" t="str">
        <f>Apr!B143</f>
        <v>D238</v>
      </c>
      <c r="C143" s="24" t="str">
        <f>Apr!C143</f>
        <v>Diazepam Inj</v>
      </c>
      <c r="D143" s="24">
        <f>Apr!D143</f>
        <v>0</v>
      </c>
      <c r="E143" s="22">
        <f>May!I143</f>
        <v>0</v>
      </c>
      <c r="F143" s="29"/>
      <c r="G143" s="26">
        <f t="shared" si="6"/>
        <v>0</v>
      </c>
      <c r="H143" s="29"/>
      <c r="I143" s="26">
        <f t="shared" si="7"/>
        <v>0</v>
      </c>
    </row>
    <row r="144" spans="1:9" s="4" customFormat="1" ht="16.5" customHeight="1" x14ac:dyDescent="0.2">
      <c r="A144" s="114">
        <f>Apr!A144</f>
        <v>140</v>
      </c>
      <c r="B144" s="119" t="str">
        <f>Apr!B144</f>
        <v>D239</v>
      </c>
      <c r="C144" s="119" t="str">
        <f>Apr!C144</f>
        <v>Ceftiofur Sodium Inj</v>
      </c>
      <c r="D144" s="119">
        <f>Apr!D144</f>
        <v>0</v>
      </c>
      <c r="E144" s="114">
        <f>May!I144</f>
        <v>0</v>
      </c>
      <c r="F144" s="116"/>
      <c r="G144" s="114">
        <f t="shared" si="6"/>
        <v>0</v>
      </c>
      <c r="H144" s="116"/>
      <c r="I144" s="114">
        <f t="shared" si="7"/>
        <v>0</v>
      </c>
    </row>
    <row r="145" spans="1:9" s="4" customFormat="1" ht="16.5" customHeight="1" x14ac:dyDescent="0.2">
      <c r="A145" s="22">
        <f>Apr!A145</f>
        <v>141</v>
      </c>
      <c r="B145" s="23" t="str">
        <f>Apr!B145</f>
        <v>D240</v>
      </c>
      <c r="C145" s="24" t="str">
        <f>Apr!C145</f>
        <v>Iron Sorbitol Folic Acid And</v>
      </c>
      <c r="D145" s="24">
        <f>Apr!D145</f>
        <v>0</v>
      </c>
      <c r="E145" s="22">
        <f>May!I145</f>
        <v>0</v>
      </c>
      <c r="F145" s="29"/>
      <c r="G145" s="26">
        <f t="shared" si="6"/>
        <v>0</v>
      </c>
      <c r="H145" s="29"/>
      <c r="I145" s="26">
        <f t="shared" si="7"/>
        <v>0</v>
      </c>
    </row>
    <row r="146" spans="1:9" s="4" customFormat="1" ht="16.5" customHeight="1" x14ac:dyDescent="0.2">
      <c r="A146" s="22">
        <f>Apr!A146</f>
        <v>142</v>
      </c>
      <c r="B146" s="23" t="str">
        <f>Apr!B146</f>
        <v>D241</v>
      </c>
      <c r="C146" s="24" t="str">
        <f>Apr!C146</f>
        <v>Ciprofloxacin And Tinidazole Bolus</v>
      </c>
      <c r="D146" s="24">
        <f>Apr!D146</f>
        <v>0</v>
      </c>
      <c r="E146" s="22">
        <f>May!I146</f>
        <v>0</v>
      </c>
      <c r="F146" s="29"/>
      <c r="G146" s="26">
        <f t="shared" si="6"/>
        <v>0</v>
      </c>
      <c r="H146" s="29"/>
      <c r="I146" s="26">
        <f t="shared" si="7"/>
        <v>0</v>
      </c>
    </row>
    <row r="147" spans="1:9" s="4" customFormat="1" ht="16.5" customHeight="1" x14ac:dyDescent="0.2">
      <c r="A147" s="22">
        <f>Apr!A147</f>
        <v>143</v>
      </c>
      <c r="B147" s="23" t="str">
        <f>Apr!B147</f>
        <v>D242</v>
      </c>
      <c r="C147" s="24" t="str">
        <f>Apr!C147</f>
        <v>Progestrone Depot Inj</v>
      </c>
      <c r="D147" s="24">
        <f>Apr!D147</f>
        <v>0</v>
      </c>
      <c r="E147" s="22">
        <f>May!I147</f>
        <v>0</v>
      </c>
      <c r="F147" s="29"/>
      <c r="G147" s="26">
        <f t="shared" si="6"/>
        <v>0</v>
      </c>
      <c r="H147" s="29"/>
      <c r="I147" s="26">
        <f t="shared" si="7"/>
        <v>0</v>
      </c>
    </row>
    <row r="148" spans="1:9" s="4" customFormat="1" ht="16.5" customHeight="1" x14ac:dyDescent="0.2">
      <c r="A148" s="22">
        <f>Apr!A148</f>
        <v>144</v>
      </c>
      <c r="B148" s="23" t="str">
        <f>Apr!B148</f>
        <v>D243</v>
      </c>
      <c r="C148" s="24" t="str">
        <f>Apr!C148</f>
        <v>Ceftriaxone Tazobactum Inj</v>
      </c>
      <c r="D148" s="24" t="str">
        <f>Apr!D148</f>
        <v xml:space="preserve"> 4450 Mg</v>
      </c>
      <c r="E148" s="22">
        <f>May!I148</f>
        <v>0</v>
      </c>
      <c r="F148" s="29"/>
      <c r="G148" s="26">
        <f t="shared" si="6"/>
        <v>0</v>
      </c>
      <c r="H148" s="29"/>
      <c r="I148" s="26">
        <f t="shared" si="7"/>
        <v>0</v>
      </c>
    </row>
    <row r="149" spans="1:9" s="4" customFormat="1" ht="16.5" customHeight="1" x14ac:dyDescent="0.2">
      <c r="A149" s="22">
        <f>Apr!A149</f>
        <v>145</v>
      </c>
      <c r="B149" s="23" t="str">
        <f>Apr!B149</f>
        <v>D244</v>
      </c>
      <c r="C149" s="24" t="str">
        <f>Apr!C149</f>
        <v>Salt Lick</v>
      </c>
      <c r="D149" s="24">
        <f>Apr!D149</f>
        <v>0</v>
      </c>
      <c r="E149" s="22">
        <f>May!I149</f>
        <v>0</v>
      </c>
      <c r="F149" s="29"/>
      <c r="G149" s="26">
        <f t="shared" si="6"/>
        <v>0</v>
      </c>
      <c r="H149" s="29"/>
      <c r="I149" s="26">
        <f t="shared" si="7"/>
        <v>0</v>
      </c>
    </row>
    <row r="150" spans="1:9" s="4" customFormat="1" ht="16.5" customHeight="1" x14ac:dyDescent="0.2">
      <c r="A150" s="22">
        <f>Apr!A150</f>
        <v>146</v>
      </c>
      <c r="B150" s="23" t="str">
        <f>Apr!B150</f>
        <v>D245</v>
      </c>
      <c r="C150" s="24" t="str">
        <f>Apr!C150</f>
        <v>Mineral Mixture Powder</v>
      </c>
      <c r="D150" s="24">
        <f>Apr!D150</f>
        <v>0</v>
      </c>
      <c r="E150" s="22">
        <f>May!I150</f>
        <v>0</v>
      </c>
      <c r="F150" s="29"/>
      <c r="G150" s="26">
        <f t="shared" si="6"/>
        <v>0</v>
      </c>
      <c r="H150" s="29"/>
      <c r="I150" s="26">
        <f t="shared" si="7"/>
        <v>0</v>
      </c>
    </row>
    <row r="151" spans="1:9" s="4" customFormat="1" ht="16.5" customHeight="1" x14ac:dyDescent="0.2">
      <c r="A151" s="22">
        <f>Apr!A151</f>
        <v>147</v>
      </c>
      <c r="B151" s="23" t="str">
        <f>Apr!B151</f>
        <v>D246</v>
      </c>
      <c r="C151" s="24" t="str">
        <f>Apr!C151</f>
        <v>Dusting Powder</v>
      </c>
      <c r="D151" s="24">
        <f>Apr!D151</f>
        <v>0</v>
      </c>
      <c r="E151" s="22">
        <f>May!I151</f>
        <v>0</v>
      </c>
      <c r="F151" s="29"/>
      <c r="G151" s="26">
        <f t="shared" si="6"/>
        <v>0</v>
      </c>
      <c r="H151" s="29"/>
      <c r="I151" s="26">
        <f t="shared" si="7"/>
        <v>0</v>
      </c>
    </row>
    <row r="152" spans="1:9" s="4" customFormat="1" ht="16.5" customHeight="1" x14ac:dyDescent="0.2">
      <c r="A152" s="22">
        <f>Apr!A152</f>
        <v>148</v>
      </c>
      <c r="B152" s="23" t="str">
        <f>Apr!B152</f>
        <v>D247</v>
      </c>
      <c r="C152" s="24" t="str">
        <f>Apr!C152</f>
        <v>Dicyclomine Hcl Inj</v>
      </c>
      <c r="D152" s="24">
        <f>Apr!D152</f>
        <v>0</v>
      </c>
      <c r="E152" s="22">
        <f>May!I152</f>
        <v>0</v>
      </c>
      <c r="F152" s="29"/>
      <c r="G152" s="26">
        <f t="shared" si="6"/>
        <v>0</v>
      </c>
      <c r="H152" s="29"/>
      <c r="I152" s="26">
        <f t="shared" si="7"/>
        <v>0</v>
      </c>
    </row>
    <row r="153" spans="1:9" s="4" customFormat="1" ht="16.5" customHeight="1" x14ac:dyDescent="0.2">
      <c r="A153" s="22">
        <f>Apr!A153</f>
        <v>149</v>
      </c>
      <c r="B153" s="23" t="str">
        <f>Apr!B153</f>
        <v>D248</v>
      </c>
      <c r="C153" s="24" t="str">
        <f>Apr!C153</f>
        <v>Ceftizoxime Sodium Inj</v>
      </c>
      <c r="D153" s="24">
        <f>Apr!D153</f>
        <v>0</v>
      </c>
      <c r="E153" s="22">
        <f>May!I153</f>
        <v>0</v>
      </c>
      <c r="F153" s="29"/>
      <c r="G153" s="26">
        <f t="shared" si="6"/>
        <v>0</v>
      </c>
      <c r="H153" s="29"/>
      <c r="I153" s="26">
        <f t="shared" si="7"/>
        <v>0</v>
      </c>
    </row>
    <row r="154" spans="1:9" s="4" customFormat="1" ht="16.5" customHeight="1" x14ac:dyDescent="0.2">
      <c r="A154" s="114">
        <f>Apr!A154</f>
        <v>150</v>
      </c>
      <c r="B154" s="119" t="str">
        <f>Apr!B154</f>
        <v>D249</v>
      </c>
      <c r="C154" s="119" t="str">
        <f>Apr!C154</f>
        <v>Morboflaxacin Tab</v>
      </c>
      <c r="D154" s="119">
        <f>Apr!D154</f>
        <v>0</v>
      </c>
      <c r="E154" s="114">
        <f>May!I154</f>
        <v>0</v>
      </c>
      <c r="F154" s="116"/>
      <c r="G154" s="114">
        <f t="shared" si="6"/>
        <v>0</v>
      </c>
      <c r="H154" s="116"/>
      <c r="I154" s="114">
        <f t="shared" si="7"/>
        <v>0</v>
      </c>
    </row>
    <row r="155" spans="1:9" s="4" customFormat="1" ht="16.5" customHeight="1" x14ac:dyDescent="0.2">
      <c r="A155" s="22">
        <f>Apr!A155</f>
        <v>151</v>
      </c>
      <c r="B155" s="23" t="str">
        <f>Apr!B155</f>
        <v>D250</v>
      </c>
      <c r="C155" s="24" t="str">
        <f>Apr!C155</f>
        <v>Methyl Ergometrine Inj</v>
      </c>
      <c r="D155" s="24">
        <f>Apr!D155</f>
        <v>0</v>
      </c>
      <c r="E155" s="22">
        <f>May!I155</f>
        <v>0</v>
      </c>
      <c r="F155" s="29"/>
      <c r="G155" s="26">
        <f t="shared" si="6"/>
        <v>0</v>
      </c>
      <c r="H155" s="29"/>
      <c r="I155" s="26">
        <f t="shared" si="7"/>
        <v>0</v>
      </c>
    </row>
    <row r="156" spans="1:9" s="4" customFormat="1" ht="16.5" customHeight="1" x14ac:dyDescent="0.2">
      <c r="A156" s="22">
        <f>Apr!A156</f>
        <v>152</v>
      </c>
      <c r="B156" s="23" t="str">
        <f>Apr!B156</f>
        <v>D251</v>
      </c>
      <c r="C156" s="24" t="str">
        <f>Apr!C156</f>
        <v>Ivermectin And Chlorsulon Inj</v>
      </c>
      <c r="D156" s="24">
        <f>Apr!D156</f>
        <v>0</v>
      </c>
      <c r="E156" s="22">
        <f>May!I156</f>
        <v>0</v>
      </c>
      <c r="F156" s="29"/>
      <c r="G156" s="26">
        <f t="shared" si="6"/>
        <v>0</v>
      </c>
      <c r="H156" s="29"/>
      <c r="I156" s="26">
        <f t="shared" si="7"/>
        <v>0</v>
      </c>
    </row>
    <row r="157" spans="1:9" s="4" customFormat="1" ht="16.5" customHeight="1" x14ac:dyDescent="0.2">
      <c r="A157" s="22">
        <f>Apr!A157</f>
        <v>153</v>
      </c>
      <c r="B157" s="23" t="str">
        <f>Apr!B157</f>
        <v>D252</v>
      </c>
      <c r="C157" s="24" t="str">
        <f>Apr!C157</f>
        <v>Isoflupredone Inj</v>
      </c>
      <c r="D157" s="24">
        <f>Apr!D157</f>
        <v>0</v>
      </c>
      <c r="E157" s="22">
        <f>May!I157</f>
        <v>0</v>
      </c>
      <c r="F157" s="29"/>
      <c r="G157" s="26">
        <f t="shared" si="6"/>
        <v>0</v>
      </c>
      <c r="H157" s="29"/>
      <c r="I157" s="26">
        <f t="shared" si="7"/>
        <v>0</v>
      </c>
    </row>
    <row r="158" spans="1:9" s="4" customFormat="1" ht="16.5" customHeight="1" x14ac:dyDescent="0.2">
      <c r="A158" s="22">
        <f>Apr!A158</f>
        <v>154</v>
      </c>
      <c r="B158" s="23" t="str">
        <f>Apr!B158</f>
        <v>D253</v>
      </c>
      <c r="C158" s="24" t="str">
        <f>Apr!C158</f>
        <v>Dinoprost Tromethanamine Inj</v>
      </c>
      <c r="D158" s="24">
        <f>Apr!D158</f>
        <v>0</v>
      </c>
      <c r="E158" s="22">
        <f>May!I158</f>
        <v>0</v>
      </c>
      <c r="F158" s="29"/>
      <c r="G158" s="26">
        <f t="shared" si="6"/>
        <v>0</v>
      </c>
      <c r="H158" s="29"/>
      <c r="I158" s="26">
        <f t="shared" si="7"/>
        <v>0</v>
      </c>
    </row>
    <row r="159" spans="1:9" s="4" customFormat="1" ht="16.5" customHeight="1" x14ac:dyDescent="0.2">
      <c r="A159" s="22">
        <f>Apr!A159</f>
        <v>155</v>
      </c>
      <c r="B159" s="23" t="str">
        <f>Apr!B159</f>
        <v>D254</v>
      </c>
      <c r="C159" s="24" t="str">
        <f>Apr!C159</f>
        <v>Cidr Kit</v>
      </c>
      <c r="D159" s="24">
        <f>Apr!D159</f>
        <v>0</v>
      </c>
      <c r="E159" s="22">
        <f>May!I159</f>
        <v>0</v>
      </c>
      <c r="F159" s="29"/>
      <c r="G159" s="26">
        <f t="shared" si="6"/>
        <v>0</v>
      </c>
      <c r="H159" s="29"/>
      <c r="I159" s="26">
        <f t="shared" si="7"/>
        <v>0</v>
      </c>
    </row>
    <row r="160" spans="1:9" s="4" customFormat="1" ht="16.5" customHeight="1" x14ac:dyDescent="0.2">
      <c r="A160" s="22">
        <f>Apr!A160</f>
        <v>156</v>
      </c>
      <c r="B160" s="23" t="str">
        <f>Apr!B160</f>
        <v>D255</v>
      </c>
      <c r="C160" s="24" t="str">
        <f>Apr!C160</f>
        <v>Glycerin And Sodium Chloride Enema</v>
      </c>
      <c r="D160" s="24">
        <f>Apr!D160</f>
        <v>0</v>
      </c>
      <c r="E160" s="22">
        <f>May!I160</f>
        <v>0</v>
      </c>
      <c r="F160" s="29"/>
      <c r="G160" s="26">
        <f t="shared" si="6"/>
        <v>0</v>
      </c>
      <c r="H160" s="29"/>
      <c r="I160" s="26">
        <f t="shared" si="7"/>
        <v>0</v>
      </c>
    </row>
    <row r="161" spans="1:9" s="4" customFormat="1" ht="16.5" customHeight="1" x14ac:dyDescent="0.2">
      <c r="A161" s="22">
        <f>Apr!A161</f>
        <v>157</v>
      </c>
      <c r="B161" s="23" t="str">
        <f>Apr!B161</f>
        <v>D256</v>
      </c>
      <c r="C161" s="24" t="str">
        <f>Apr!C161</f>
        <v>Cefotaxime Sodium Inj Ip 2.5 Gm</v>
      </c>
      <c r="D161" s="24">
        <f>Apr!D161</f>
        <v>0</v>
      </c>
      <c r="E161" s="22">
        <f>May!I161</f>
        <v>0</v>
      </c>
      <c r="F161" s="29"/>
      <c r="G161" s="26">
        <f t="shared" si="6"/>
        <v>0</v>
      </c>
      <c r="H161" s="29"/>
      <c r="I161" s="26">
        <f t="shared" si="7"/>
        <v>0</v>
      </c>
    </row>
    <row r="162" spans="1:9" s="4" customFormat="1" ht="16.5" customHeight="1" x14ac:dyDescent="0.2">
      <c r="A162" s="22">
        <f>Apr!A162</f>
        <v>158</v>
      </c>
      <c r="B162" s="23" t="str">
        <f>Apr!B162</f>
        <v>D257</v>
      </c>
      <c r="C162" s="24" t="str">
        <f>Apr!C162</f>
        <v>Isofluperdone 2 Mg / Ml</v>
      </c>
      <c r="D162" s="24">
        <f>Apr!D162</f>
        <v>0</v>
      </c>
      <c r="E162" s="22">
        <f>May!I162</f>
        <v>0</v>
      </c>
      <c r="F162" s="29"/>
      <c r="G162" s="26">
        <f t="shared" si="6"/>
        <v>0</v>
      </c>
      <c r="H162" s="29"/>
      <c r="I162" s="26">
        <f t="shared" si="7"/>
        <v>0</v>
      </c>
    </row>
    <row r="163" spans="1:9" s="4" customFormat="1" ht="16.5" customHeight="1" x14ac:dyDescent="0.2">
      <c r="A163" s="22">
        <f>Apr!A163</f>
        <v>159</v>
      </c>
      <c r="B163" s="23" t="str">
        <f>Apr!B163</f>
        <v>D258</v>
      </c>
      <c r="C163" s="24" t="str">
        <f>Apr!C163</f>
        <v>Magnesium Sulphate</v>
      </c>
      <c r="D163" s="24">
        <f>Apr!D163</f>
        <v>0</v>
      </c>
      <c r="E163" s="22">
        <f>May!I163</f>
        <v>0</v>
      </c>
      <c r="F163" s="29"/>
      <c r="G163" s="26">
        <f t="shared" si="6"/>
        <v>0</v>
      </c>
      <c r="H163" s="29"/>
      <c r="I163" s="26">
        <f t="shared" si="7"/>
        <v>0</v>
      </c>
    </row>
    <row r="164" spans="1:9" s="4" customFormat="1" ht="16.5" customHeight="1" x14ac:dyDescent="0.2">
      <c r="A164" s="114">
        <f>Apr!A164</f>
        <v>160</v>
      </c>
      <c r="B164" s="119" t="str">
        <f>Apr!B164</f>
        <v>D259</v>
      </c>
      <c r="C164" s="119" t="str">
        <f>Apr!C164</f>
        <v>Cefalexin Intra Uterine Powder</v>
      </c>
      <c r="D164" s="114">
        <f>Apr!D164</f>
        <v>0</v>
      </c>
      <c r="E164" s="114">
        <f>May!I164</f>
        <v>0</v>
      </c>
      <c r="F164" s="116"/>
      <c r="G164" s="114">
        <f t="shared" si="6"/>
        <v>0</v>
      </c>
      <c r="H164" s="116"/>
      <c r="I164" s="114">
        <f t="shared" si="7"/>
        <v>0</v>
      </c>
    </row>
    <row r="165" spans="1:9" s="4" customFormat="1" ht="16.5" customHeight="1" x14ac:dyDescent="0.2">
      <c r="A165" s="22">
        <f>Apr!A165</f>
        <v>161</v>
      </c>
      <c r="B165" s="23" t="str">
        <f>Apr!B165</f>
        <v>D260</v>
      </c>
      <c r="C165" s="24" t="str">
        <f>Apr!C165</f>
        <v>Lithium Antimonyl Thiomalate 6%</v>
      </c>
      <c r="D165" s="24">
        <f>Apr!D165</f>
        <v>0</v>
      </c>
      <c r="E165" s="22">
        <f>May!I165</f>
        <v>0</v>
      </c>
      <c r="F165" s="29"/>
      <c r="G165" s="26">
        <f t="shared" si="6"/>
        <v>0</v>
      </c>
      <c r="H165" s="29"/>
      <c r="I165" s="26">
        <f t="shared" si="7"/>
        <v>0</v>
      </c>
    </row>
    <row r="166" spans="1:9" s="4" customFormat="1" ht="16.5" customHeight="1" x14ac:dyDescent="0.2">
      <c r="A166" s="22">
        <f>Apr!A166</f>
        <v>162</v>
      </c>
      <c r="B166" s="23" t="str">
        <f>Apr!B166</f>
        <v>D261</v>
      </c>
      <c r="C166" s="24" t="str">
        <f>Apr!C166</f>
        <v>Quinapyramine Sulphate &amp; Quina. Chloride</v>
      </c>
      <c r="D166" s="22" t="str">
        <f>Apr!D166</f>
        <v>1.5+1g</v>
      </c>
      <c r="E166" s="22">
        <f>May!I166</f>
        <v>0</v>
      </c>
      <c r="F166" s="29"/>
      <c r="G166" s="26">
        <f t="shared" si="6"/>
        <v>0</v>
      </c>
      <c r="H166" s="29"/>
      <c r="I166" s="26">
        <f t="shared" si="7"/>
        <v>0</v>
      </c>
    </row>
    <row r="167" spans="1:9" s="4" customFormat="1" ht="16.5" customHeight="1" x14ac:dyDescent="0.2">
      <c r="A167" s="22">
        <f>Apr!A167</f>
        <v>163</v>
      </c>
      <c r="B167" s="23" t="str">
        <f>Apr!B167</f>
        <v>D262</v>
      </c>
      <c r="C167" s="24" t="str">
        <f>Apr!C167</f>
        <v>Cefalexin Powder</v>
      </c>
      <c r="D167" s="24">
        <f>Apr!D167</f>
        <v>0</v>
      </c>
      <c r="E167" s="22">
        <f>May!I167</f>
        <v>0</v>
      </c>
      <c r="F167" s="29"/>
      <c r="G167" s="26">
        <f t="shared" si="6"/>
        <v>0</v>
      </c>
      <c r="H167" s="29"/>
      <c r="I167" s="26">
        <f t="shared" si="7"/>
        <v>0</v>
      </c>
    </row>
    <row r="168" spans="1:9" s="4" customFormat="1" ht="16.5" customHeight="1" x14ac:dyDescent="0.2">
      <c r="A168" s="22">
        <f>Apr!A168</f>
        <v>164</v>
      </c>
      <c r="B168" s="23" t="str">
        <f>Apr!B168</f>
        <v>D263</v>
      </c>
      <c r="C168" s="24" t="str">
        <f>Apr!C168</f>
        <v>Ciprofloxacin And Tinindazole Tab</v>
      </c>
      <c r="D168" s="24">
        <f>Apr!D168</f>
        <v>0</v>
      </c>
      <c r="E168" s="22">
        <f>May!I168</f>
        <v>0</v>
      </c>
      <c r="F168" s="29"/>
      <c r="G168" s="26">
        <f t="shared" si="6"/>
        <v>0</v>
      </c>
      <c r="H168" s="29"/>
      <c r="I168" s="26">
        <f t="shared" si="7"/>
        <v>0</v>
      </c>
    </row>
    <row r="169" spans="1:9" s="4" customFormat="1" ht="16.5" customHeight="1" x14ac:dyDescent="0.2">
      <c r="A169" s="22">
        <f>Apr!A169</f>
        <v>165</v>
      </c>
      <c r="B169" s="23" t="str">
        <f>Apr!B169</f>
        <v>D264</v>
      </c>
      <c r="C169" s="24" t="str">
        <f>Apr!C169</f>
        <v>Sodium Salicylate Powder</v>
      </c>
      <c r="D169" s="24">
        <f>Apr!D169</f>
        <v>0</v>
      </c>
      <c r="E169" s="22">
        <f>May!I169</f>
        <v>0</v>
      </c>
      <c r="F169" s="29"/>
      <c r="G169" s="26">
        <f t="shared" si="6"/>
        <v>0</v>
      </c>
      <c r="H169" s="29"/>
      <c r="I169" s="26">
        <f t="shared" si="7"/>
        <v>0</v>
      </c>
    </row>
    <row r="170" spans="1:9" s="4" customFormat="1" ht="16.5" customHeight="1" x14ac:dyDescent="0.2">
      <c r="A170" s="22">
        <f>Apr!A170</f>
        <v>166</v>
      </c>
      <c r="B170" s="23" t="str">
        <f>Apr!B170</f>
        <v>D265</v>
      </c>
      <c r="C170" s="24" t="str">
        <f>Apr!C170</f>
        <v>Rafoxanide Powder</v>
      </c>
      <c r="D170" s="24">
        <f>Apr!D170</f>
        <v>0</v>
      </c>
      <c r="E170" s="22">
        <f>May!I170</f>
        <v>0</v>
      </c>
      <c r="F170" s="29"/>
      <c r="G170" s="26">
        <f t="shared" si="6"/>
        <v>0</v>
      </c>
      <c r="H170" s="29"/>
      <c r="I170" s="26">
        <f t="shared" si="7"/>
        <v>0</v>
      </c>
    </row>
    <row r="171" spans="1:9" s="4" customFormat="1" ht="16.5" customHeight="1" x14ac:dyDescent="0.2">
      <c r="A171" s="22">
        <f>Apr!A171</f>
        <v>167</v>
      </c>
      <c r="B171" s="23" t="str">
        <f>Apr!B171</f>
        <v>D266</v>
      </c>
      <c r="C171" s="24" t="str">
        <f>Apr!C171</f>
        <v>Antimony Potassium Tartrate Bolus</v>
      </c>
      <c r="D171" s="24">
        <f>Apr!D171</f>
        <v>0</v>
      </c>
      <c r="E171" s="22">
        <f>May!I171</f>
        <v>0</v>
      </c>
      <c r="F171" s="29"/>
      <c r="G171" s="26">
        <f t="shared" si="6"/>
        <v>0</v>
      </c>
      <c r="H171" s="29"/>
      <c r="I171" s="26">
        <f t="shared" si="7"/>
        <v>0</v>
      </c>
    </row>
    <row r="172" spans="1:9" s="4" customFormat="1" ht="16.5" customHeight="1" x14ac:dyDescent="0.2">
      <c r="A172" s="22">
        <f>Apr!A172</f>
        <v>168</v>
      </c>
      <c r="B172" s="23" t="str">
        <f>Apr!B172</f>
        <v>D267</v>
      </c>
      <c r="C172" s="24" t="str">
        <f>Apr!C172</f>
        <v>Zinc Oxide Powder Ip</v>
      </c>
      <c r="D172" s="24">
        <f>Apr!D172</f>
        <v>0</v>
      </c>
      <c r="E172" s="22">
        <f>May!I172</f>
        <v>0</v>
      </c>
      <c r="F172" s="29"/>
      <c r="G172" s="26">
        <f t="shared" si="6"/>
        <v>0</v>
      </c>
      <c r="H172" s="29"/>
      <c r="I172" s="26">
        <f t="shared" si="7"/>
        <v>0</v>
      </c>
    </row>
    <row r="173" spans="1:9" s="4" customFormat="1" ht="16.5" customHeight="1" x14ac:dyDescent="0.2">
      <c r="A173" s="22">
        <f>Apr!A173</f>
        <v>169</v>
      </c>
      <c r="B173" s="23" t="str">
        <f>Apr!B173</f>
        <v>D268</v>
      </c>
      <c r="C173" s="24" t="str">
        <f>Apr!C173</f>
        <v>Antacid Bolus</v>
      </c>
      <c r="D173" s="24">
        <f>Apr!D173</f>
        <v>0</v>
      </c>
      <c r="E173" s="22">
        <f>May!I173</f>
        <v>0</v>
      </c>
      <c r="F173" s="29"/>
      <c r="G173" s="26">
        <f t="shared" si="6"/>
        <v>0</v>
      </c>
      <c r="H173" s="29"/>
      <c r="I173" s="26">
        <f t="shared" si="7"/>
        <v>0</v>
      </c>
    </row>
    <row r="174" spans="1:9" s="4" customFormat="1" ht="16.5" customHeight="1" x14ac:dyDescent="0.2">
      <c r="A174" s="114">
        <f>Apr!A174</f>
        <v>170</v>
      </c>
      <c r="B174" s="119" t="str">
        <f>Apr!B174</f>
        <v>D269</v>
      </c>
      <c r="C174" s="119" t="str">
        <f>Apr!C174</f>
        <v>Fenbendazone And Praziquintall Susp</v>
      </c>
      <c r="D174" s="119">
        <f>Apr!D174</f>
        <v>0</v>
      </c>
      <c r="E174" s="114">
        <f>May!I174</f>
        <v>0</v>
      </c>
      <c r="F174" s="116"/>
      <c r="G174" s="114">
        <f t="shared" si="6"/>
        <v>0</v>
      </c>
      <c r="H174" s="116"/>
      <c r="I174" s="114">
        <f t="shared" si="7"/>
        <v>0</v>
      </c>
    </row>
    <row r="175" spans="1:9" s="4" customFormat="1" ht="16.5" customHeight="1" x14ac:dyDescent="0.2">
      <c r="A175" s="22">
        <f>Apr!A175</f>
        <v>171</v>
      </c>
      <c r="B175" s="23" t="str">
        <f>Apr!B175</f>
        <v>D270</v>
      </c>
      <c r="C175" s="24" t="str">
        <f>Apr!C175</f>
        <v>Levamizole &amp; Oxyclosanide Susp</v>
      </c>
      <c r="D175" s="24">
        <f>Apr!D175</f>
        <v>0</v>
      </c>
      <c r="E175" s="22">
        <f>May!I175</f>
        <v>0</v>
      </c>
      <c r="F175" s="29"/>
      <c r="G175" s="26">
        <f t="shared" si="6"/>
        <v>0</v>
      </c>
      <c r="H175" s="29"/>
      <c r="I175" s="26">
        <f t="shared" si="7"/>
        <v>0</v>
      </c>
    </row>
    <row r="176" spans="1:9" s="4" customFormat="1" ht="16.5" customHeight="1" x14ac:dyDescent="0.2">
      <c r="A176" s="22">
        <f>Apr!A176</f>
        <v>172</v>
      </c>
      <c r="B176" s="23" t="str">
        <f>Apr!B176</f>
        <v>D271</v>
      </c>
      <c r="C176" s="24" t="str">
        <f>Apr!C176</f>
        <v>Triclabendazole Oral Suspension</v>
      </c>
      <c r="D176" s="24">
        <f>Apr!D176</f>
        <v>0</v>
      </c>
      <c r="E176" s="22">
        <f>May!I176</f>
        <v>0</v>
      </c>
      <c r="F176" s="29"/>
      <c r="G176" s="26">
        <f t="shared" si="6"/>
        <v>0</v>
      </c>
      <c r="H176" s="29"/>
      <c r="I176" s="26">
        <f t="shared" si="7"/>
        <v>0</v>
      </c>
    </row>
    <row r="177" spans="1:9" s="4" customFormat="1" ht="16.5" customHeight="1" x14ac:dyDescent="0.2">
      <c r="A177" s="22">
        <f>Apr!A177</f>
        <v>173</v>
      </c>
      <c r="B177" s="23" t="str">
        <f>Apr!B177</f>
        <v>D272</v>
      </c>
      <c r="C177" s="24" t="str">
        <f>Apr!C177</f>
        <v>Oxfendazol And Oxyclozanide Susp</v>
      </c>
      <c r="D177" s="24">
        <f>Apr!D177</f>
        <v>0</v>
      </c>
      <c r="E177" s="22">
        <f>May!I177</f>
        <v>0</v>
      </c>
      <c r="F177" s="29"/>
      <c r="G177" s="26">
        <f t="shared" si="6"/>
        <v>0</v>
      </c>
      <c r="H177" s="29"/>
      <c r="I177" s="26">
        <f t="shared" si="7"/>
        <v>0</v>
      </c>
    </row>
    <row r="178" spans="1:9" s="4" customFormat="1" ht="16.5" customHeight="1" x14ac:dyDescent="0.2">
      <c r="A178" s="22">
        <f>Apr!A178</f>
        <v>174</v>
      </c>
      <c r="B178" s="23" t="str">
        <f>Apr!B178</f>
        <v>D273</v>
      </c>
      <c r="C178" s="24" t="str">
        <f>Apr!C178</f>
        <v>Calcium Phosph. Vitamin D3 Syrup</v>
      </c>
      <c r="D178" s="24">
        <f>Apr!D178</f>
        <v>0</v>
      </c>
      <c r="E178" s="22">
        <f>May!I178</f>
        <v>0</v>
      </c>
      <c r="F178" s="29"/>
      <c r="G178" s="26">
        <f t="shared" si="6"/>
        <v>0</v>
      </c>
      <c r="H178" s="29"/>
      <c r="I178" s="26">
        <f t="shared" si="7"/>
        <v>0</v>
      </c>
    </row>
    <row r="179" spans="1:9" s="4" customFormat="1" ht="16.5" customHeight="1" x14ac:dyDescent="0.2">
      <c r="A179" s="22">
        <f>Apr!A179</f>
        <v>175</v>
      </c>
      <c r="B179" s="23" t="str">
        <f>Apr!B179</f>
        <v>D274</v>
      </c>
      <c r="C179" s="24" t="str">
        <f>Apr!C179</f>
        <v>Ceftiofur Sodium Inj Ip</v>
      </c>
      <c r="D179" s="24">
        <f>Apr!D179</f>
        <v>0</v>
      </c>
      <c r="E179" s="22">
        <f>May!I179</f>
        <v>0</v>
      </c>
      <c r="F179" s="29"/>
      <c r="G179" s="26">
        <f t="shared" si="6"/>
        <v>0</v>
      </c>
      <c r="H179" s="29"/>
      <c r="I179" s="26">
        <f t="shared" si="7"/>
        <v>0</v>
      </c>
    </row>
    <row r="180" spans="1:9" s="4" customFormat="1" ht="16.5" customHeight="1" x14ac:dyDescent="0.2">
      <c r="A180" s="22">
        <f>Apr!A180</f>
        <v>176</v>
      </c>
      <c r="B180" s="23" t="str">
        <f>Apr!B180</f>
        <v>D275</v>
      </c>
      <c r="C180" s="24" t="str">
        <f>Apr!C180</f>
        <v>Long Acting Enrofloxacin Inj</v>
      </c>
      <c r="D180" s="24">
        <f>Apr!D180</f>
        <v>0</v>
      </c>
      <c r="E180" s="22">
        <f>May!I180</f>
        <v>0</v>
      </c>
      <c r="F180" s="29"/>
      <c r="G180" s="26">
        <f t="shared" si="6"/>
        <v>0</v>
      </c>
      <c r="H180" s="29"/>
      <c r="I180" s="26">
        <f t="shared" si="7"/>
        <v>0</v>
      </c>
    </row>
    <row r="181" spans="1:9" s="4" customFormat="1" ht="16.5" customHeight="1" x14ac:dyDescent="0.2">
      <c r="A181" s="22">
        <f>Apr!A181</f>
        <v>177</v>
      </c>
      <c r="B181" s="23" t="str">
        <f>Apr!B181</f>
        <v>D276</v>
      </c>
      <c r="C181" s="24" t="str">
        <f>Apr!C181</f>
        <v>Amikacin Inj</v>
      </c>
      <c r="D181" s="24">
        <f>Apr!D181</f>
        <v>0</v>
      </c>
      <c r="E181" s="22">
        <f>May!I181</f>
        <v>0</v>
      </c>
      <c r="F181" s="29"/>
      <c r="G181" s="26">
        <f t="shared" si="6"/>
        <v>0</v>
      </c>
      <c r="H181" s="29"/>
      <c r="I181" s="26">
        <f t="shared" si="7"/>
        <v>0</v>
      </c>
    </row>
    <row r="182" spans="1:9" s="4" customFormat="1" ht="16.5" customHeight="1" x14ac:dyDescent="0.2">
      <c r="A182" s="22">
        <f>Apr!A182</f>
        <v>178</v>
      </c>
      <c r="B182" s="23" t="str">
        <f>Apr!B182</f>
        <v>D277</v>
      </c>
      <c r="C182" s="24" t="str">
        <f>Apr!C182</f>
        <v>Ceftrioxone And Tazobactum Inj</v>
      </c>
      <c r="D182" s="24">
        <f>Apr!D182</f>
        <v>0</v>
      </c>
      <c r="E182" s="22">
        <f>May!I182</f>
        <v>0</v>
      </c>
      <c r="F182" s="29"/>
      <c r="G182" s="26">
        <f t="shared" si="6"/>
        <v>0</v>
      </c>
      <c r="H182" s="29"/>
      <c r="I182" s="26">
        <f t="shared" si="7"/>
        <v>0</v>
      </c>
    </row>
    <row r="183" spans="1:9" s="4" customFormat="1" ht="16.5" customHeight="1" x14ac:dyDescent="0.2">
      <c r="A183" s="22">
        <f>Apr!A183</f>
        <v>179</v>
      </c>
      <c r="B183" s="23" t="str">
        <f>Apr!B183</f>
        <v>D278</v>
      </c>
      <c r="C183" s="24" t="str">
        <f>Apr!C183</f>
        <v>Meloxicam Inj</v>
      </c>
      <c r="D183" s="24">
        <f>Apr!D183</f>
        <v>0</v>
      </c>
      <c r="E183" s="22">
        <f>May!I183</f>
        <v>0</v>
      </c>
      <c r="F183" s="29"/>
      <c r="G183" s="26">
        <f t="shared" si="6"/>
        <v>0</v>
      </c>
      <c r="H183" s="29"/>
      <c r="I183" s="26">
        <f t="shared" si="7"/>
        <v>0</v>
      </c>
    </row>
    <row r="184" spans="1:9" s="4" customFormat="1" ht="16.5" customHeight="1" x14ac:dyDescent="0.2">
      <c r="A184" s="114">
        <f>Apr!A184</f>
        <v>180</v>
      </c>
      <c r="B184" s="119" t="str">
        <f>Apr!B184</f>
        <v>D279</v>
      </c>
      <c r="C184" s="119" t="str">
        <f>Apr!C184</f>
        <v>Isometamidium Chloride Hcl Inj</v>
      </c>
      <c r="D184" s="119">
        <f>Apr!D184</f>
        <v>0</v>
      </c>
      <c r="E184" s="114">
        <f>May!I184</f>
        <v>0</v>
      </c>
      <c r="F184" s="116"/>
      <c r="G184" s="114">
        <f t="shared" si="6"/>
        <v>0</v>
      </c>
      <c r="H184" s="116"/>
      <c r="I184" s="114">
        <f t="shared" si="7"/>
        <v>0</v>
      </c>
    </row>
    <row r="185" spans="1:9" s="4" customFormat="1" ht="16.5" customHeight="1" x14ac:dyDescent="0.2">
      <c r="A185" s="22">
        <f>Apr!A185</f>
        <v>181</v>
      </c>
      <c r="B185" s="23" t="str">
        <f>Apr!B185</f>
        <v>D280</v>
      </c>
      <c r="C185" s="24" t="str">
        <f>Apr!C185</f>
        <v>Levamizole Hcl Inj</v>
      </c>
      <c r="D185" s="24">
        <f>Apr!D185</f>
        <v>0</v>
      </c>
      <c r="E185" s="22">
        <f>May!I185</f>
        <v>0</v>
      </c>
      <c r="F185" s="29"/>
      <c r="G185" s="26">
        <f t="shared" si="6"/>
        <v>0</v>
      </c>
      <c r="H185" s="29"/>
      <c r="I185" s="26">
        <f t="shared" si="7"/>
        <v>0</v>
      </c>
    </row>
    <row r="186" spans="1:9" s="4" customFormat="1" ht="16.5" customHeight="1" x14ac:dyDescent="0.2">
      <c r="A186" s="22">
        <f>Apr!A186</f>
        <v>182</v>
      </c>
      <c r="B186" s="23" t="str">
        <f>Apr!B186</f>
        <v>D281</v>
      </c>
      <c r="C186" s="24" t="str">
        <f>Apr!C186</f>
        <v>Triclabendazole &amp; Levamizole Sus</v>
      </c>
      <c r="D186" s="24">
        <f>Apr!D186</f>
        <v>0</v>
      </c>
      <c r="E186" s="22">
        <f>May!I186</f>
        <v>0</v>
      </c>
      <c r="F186" s="29"/>
      <c r="G186" s="26">
        <f t="shared" si="6"/>
        <v>0</v>
      </c>
      <c r="H186" s="29"/>
      <c r="I186" s="26">
        <f t="shared" si="7"/>
        <v>0</v>
      </c>
    </row>
    <row r="187" spans="1:9" s="4" customFormat="1" ht="16.5" customHeight="1" x14ac:dyDescent="0.2">
      <c r="A187" s="22">
        <f>Apr!A187</f>
        <v>183</v>
      </c>
      <c r="B187" s="23" t="str">
        <f>Apr!B187</f>
        <v>D282</v>
      </c>
      <c r="C187" s="24" t="str">
        <f>Apr!C187</f>
        <v>Doramectin Inj</v>
      </c>
      <c r="D187" s="24">
        <f>Apr!D187</f>
        <v>0</v>
      </c>
      <c r="E187" s="22">
        <f>May!I187</f>
        <v>0</v>
      </c>
      <c r="F187" s="29"/>
      <c r="G187" s="26">
        <f t="shared" si="6"/>
        <v>0</v>
      </c>
      <c r="H187" s="29"/>
      <c r="I187" s="26">
        <f t="shared" si="7"/>
        <v>0</v>
      </c>
    </row>
    <row r="188" spans="1:9" s="4" customFormat="1" ht="16.5" customHeight="1" x14ac:dyDescent="0.2">
      <c r="A188" s="22">
        <f>Apr!A188</f>
        <v>184</v>
      </c>
      <c r="B188" s="23" t="str">
        <f>Apr!B188</f>
        <v>D283</v>
      </c>
      <c r="C188" s="24" t="str">
        <f>Apr!C188</f>
        <v>Flumethrin 6% Solution</v>
      </c>
      <c r="D188" s="24">
        <f>Apr!D188</f>
        <v>0</v>
      </c>
      <c r="E188" s="22">
        <f>May!I188</f>
        <v>0</v>
      </c>
      <c r="F188" s="29"/>
      <c r="G188" s="26">
        <f t="shared" si="6"/>
        <v>0</v>
      </c>
      <c r="H188" s="29"/>
      <c r="I188" s="26">
        <f t="shared" si="7"/>
        <v>0</v>
      </c>
    </row>
    <row r="189" spans="1:9" s="4" customFormat="1" ht="16.5" customHeight="1" x14ac:dyDescent="0.2">
      <c r="A189" s="22">
        <f>Apr!A189</f>
        <v>185</v>
      </c>
      <c r="B189" s="23" t="str">
        <f>Apr!B189</f>
        <v>D284</v>
      </c>
      <c r="C189" s="24" t="str">
        <f>Apr!C189</f>
        <v>Iron Inj</v>
      </c>
      <c r="D189" s="24">
        <f>Apr!D189</f>
        <v>0</v>
      </c>
      <c r="E189" s="22">
        <f>May!I189</f>
        <v>0</v>
      </c>
      <c r="F189" s="29"/>
      <c r="G189" s="26">
        <f t="shared" si="6"/>
        <v>0</v>
      </c>
      <c r="H189" s="29"/>
      <c r="I189" s="26">
        <f t="shared" si="7"/>
        <v>0</v>
      </c>
    </row>
    <row r="190" spans="1:9" s="4" customFormat="1" ht="16.5" customHeight="1" x14ac:dyDescent="0.2">
      <c r="A190" s="24">
        <f>Apr!A190</f>
        <v>186</v>
      </c>
      <c r="B190" s="31" t="str">
        <f>Apr!B190</f>
        <v>D285</v>
      </c>
      <c r="C190" s="31" t="str">
        <f>Apr!C190</f>
        <v>Isofluperdone Inj</v>
      </c>
      <c r="D190" s="32">
        <f>Apr!D190</f>
        <v>0</v>
      </c>
      <c r="E190" s="32">
        <f>May!I190</f>
        <v>0</v>
      </c>
      <c r="F190" s="32"/>
      <c r="G190" s="33">
        <f t="shared" ref="G190" si="8">E190+F190</f>
        <v>0</v>
      </c>
      <c r="H190" s="32"/>
      <c r="I190" s="35">
        <f t="shared" ref="I190" si="9">G190-H190</f>
        <v>0</v>
      </c>
    </row>
    <row r="191" spans="1:9" s="4" customFormat="1" ht="16.5" customHeight="1" x14ac:dyDescent="0.2">
      <c r="A191" s="24" t="str">
        <f>IF(Apr!A191="","",Apr!A191)</f>
        <v/>
      </c>
      <c r="B191" s="24" t="str">
        <f>IF(Apr!B191="","",Apr!B191)</f>
        <v/>
      </c>
      <c r="C191" s="24" t="str">
        <f>IF(Apr!C191="","",Apr!C191)</f>
        <v/>
      </c>
      <c r="D191" s="24" t="str">
        <f>IF(Apr!D191="","",Apr!D191)</f>
        <v/>
      </c>
      <c r="E191" s="22" t="str">
        <f>IF(Apr!C191="","",May!I191)</f>
        <v/>
      </c>
      <c r="F191" s="32"/>
      <c r="G191" s="26" t="str">
        <f>IF(Apr!C191="","",E191+F191)</f>
        <v/>
      </c>
      <c r="H191" s="32"/>
      <c r="I191" s="26" t="str">
        <f>IF(Apr!C191="","",G191-H191)</f>
        <v/>
      </c>
    </row>
    <row r="192" spans="1:9" s="4" customFormat="1" ht="16.5" customHeight="1" x14ac:dyDescent="0.2">
      <c r="A192" s="24" t="str">
        <f>IF(Apr!A192="","",Apr!A192)</f>
        <v/>
      </c>
      <c r="B192" s="24" t="str">
        <f>IF(Apr!B192="","",Apr!B192)</f>
        <v/>
      </c>
      <c r="C192" s="24" t="str">
        <f>IF(Apr!C192="","",Apr!C192)</f>
        <v/>
      </c>
      <c r="D192" s="24" t="str">
        <f>IF(Apr!D192="","",Apr!D192)</f>
        <v/>
      </c>
      <c r="E192" s="22" t="str">
        <f>IF(Apr!C192="","",May!I192)</f>
        <v/>
      </c>
      <c r="F192" s="32"/>
      <c r="G192" s="26" t="str">
        <f>IF(Apr!C192="","",E192+F192)</f>
        <v/>
      </c>
      <c r="H192" s="32"/>
      <c r="I192" s="26" t="str">
        <f>IF(Apr!C192="","",G192-H192)</f>
        <v/>
      </c>
    </row>
    <row r="193" spans="1:9" s="4" customFormat="1" ht="16.5" customHeight="1" x14ac:dyDescent="0.2">
      <c r="A193" s="24" t="str">
        <f>IF(Apr!A193="","",Apr!A193)</f>
        <v/>
      </c>
      <c r="B193" s="24" t="str">
        <f>IF(Apr!B193="","",Apr!B193)</f>
        <v/>
      </c>
      <c r="C193" s="24" t="str">
        <f>IF(Apr!C193="","",Apr!C193)</f>
        <v/>
      </c>
      <c r="D193" s="24" t="str">
        <f>IF(Apr!D193="","",Apr!D193)</f>
        <v/>
      </c>
      <c r="E193" s="22" t="str">
        <f>IF(Apr!C193="","",May!I193)</f>
        <v/>
      </c>
      <c r="F193" s="32"/>
      <c r="G193" s="26" t="str">
        <f>IF(Apr!C193="","",E193+F193)</f>
        <v/>
      </c>
      <c r="H193" s="32"/>
      <c r="I193" s="26" t="str">
        <f>IF(Apr!C193="","",G193-H193)</f>
        <v/>
      </c>
    </row>
    <row r="194" spans="1:9" s="4" customFormat="1" ht="16.5" customHeight="1" x14ac:dyDescent="0.2">
      <c r="A194" s="114" t="str">
        <f>IF(Apr!A194="","",Apr!A194)</f>
        <v/>
      </c>
      <c r="B194" s="119" t="str">
        <f>IF(Apr!B194="","",Apr!B194)</f>
        <v/>
      </c>
      <c r="C194" s="119" t="str">
        <f>IF(Apr!C194="","",Apr!C194)</f>
        <v/>
      </c>
      <c r="D194" s="119" t="str">
        <f>IF(Apr!D194="","",Apr!D194)</f>
        <v/>
      </c>
      <c r="E194" s="114" t="str">
        <f>IF(Apr!C194="","",May!I194)</f>
        <v/>
      </c>
      <c r="F194" s="116"/>
      <c r="G194" s="114" t="str">
        <f>IF(Apr!C194="","",E194+F194)</f>
        <v/>
      </c>
      <c r="H194" s="116"/>
      <c r="I194" s="114" t="str">
        <f>IF(Apr!C194="","",G194-H194)</f>
        <v/>
      </c>
    </row>
    <row r="195" spans="1:9" s="4" customFormat="1" ht="16.5" customHeight="1" x14ac:dyDescent="0.2">
      <c r="A195" s="24" t="str">
        <f>IF(Apr!A195="","",Apr!A195)</f>
        <v/>
      </c>
      <c r="B195" s="24" t="str">
        <f>IF(Apr!B195="","",Apr!B195)</f>
        <v/>
      </c>
      <c r="C195" s="24" t="str">
        <f>IF(Apr!C195="","",Apr!C195)</f>
        <v/>
      </c>
      <c r="D195" s="24" t="str">
        <f>IF(Apr!D195="","",Apr!D195)</f>
        <v/>
      </c>
      <c r="E195" s="22" t="str">
        <f>IF(Apr!C195="","",May!I195)</f>
        <v/>
      </c>
      <c r="F195" s="32"/>
      <c r="G195" s="26" t="str">
        <f>IF(Apr!C195="","",E195+F195)</f>
        <v/>
      </c>
      <c r="H195" s="32"/>
      <c r="I195" s="26" t="str">
        <f>IF(Apr!C195="","",G195-H195)</f>
        <v/>
      </c>
    </row>
    <row r="196" spans="1:9" s="4" customFormat="1" ht="16.5" customHeight="1" x14ac:dyDescent="0.2">
      <c r="A196" s="24" t="str">
        <f>IF(Apr!A196="","",Apr!A196)</f>
        <v/>
      </c>
      <c r="B196" s="24" t="str">
        <f>IF(Apr!B196="","",Apr!B196)</f>
        <v/>
      </c>
      <c r="C196" s="24" t="str">
        <f>IF(Apr!C196="","",Apr!C196)</f>
        <v/>
      </c>
      <c r="D196" s="24" t="str">
        <f>IF(Apr!D196="","",Apr!D196)</f>
        <v/>
      </c>
      <c r="E196" s="22" t="str">
        <f>IF(Apr!C196="","",May!I196)</f>
        <v/>
      </c>
      <c r="F196" s="32"/>
      <c r="G196" s="26" t="str">
        <f>IF(Apr!C196="","",E196+F196)</f>
        <v/>
      </c>
      <c r="H196" s="32"/>
      <c r="I196" s="26" t="str">
        <f>IF(Apr!C196="","",G196-H196)</f>
        <v/>
      </c>
    </row>
    <row r="197" spans="1:9" s="4" customFormat="1" ht="16.5" customHeight="1" x14ac:dyDescent="0.2">
      <c r="A197" s="24" t="str">
        <f>IF(Apr!A197="","",Apr!A197)</f>
        <v/>
      </c>
      <c r="B197" s="24" t="str">
        <f>IF(Apr!B197="","",Apr!B197)</f>
        <v/>
      </c>
      <c r="C197" s="24" t="str">
        <f>IF(Apr!C197="","",Apr!C197)</f>
        <v/>
      </c>
      <c r="D197" s="24" t="str">
        <f>IF(Apr!D197="","",Apr!D197)</f>
        <v/>
      </c>
      <c r="E197" s="22" t="str">
        <f>IF(Apr!C197="","",May!I197)</f>
        <v/>
      </c>
      <c r="F197" s="32"/>
      <c r="G197" s="26" t="str">
        <f>IF(Apr!C197="","",E197+F197)</f>
        <v/>
      </c>
      <c r="H197" s="32"/>
      <c r="I197" s="26" t="str">
        <f>IF(Apr!C197="","",G197-H197)</f>
        <v/>
      </c>
    </row>
    <row r="198" spans="1:9" s="4" customFormat="1" ht="16.5" customHeight="1" x14ac:dyDescent="0.2">
      <c r="A198" s="24" t="str">
        <f>IF(Apr!A198="","",Apr!A198)</f>
        <v/>
      </c>
      <c r="B198" s="24" t="str">
        <f>IF(Apr!B198="","",Apr!B198)</f>
        <v/>
      </c>
      <c r="C198" s="24" t="str">
        <f>IF(Apr!C198="","",Apr!C198)</f>
        <v/>
      </c>
      <c r="D198" s="24" t="str">
        <f>IF(Apr!D198="","",Apr!D198)</f>
        <v/>
      </c>
      <c r="E198" s="22" t="str">
        <f>IF(Apr!C198="","",May!I198)</f>
        <v/>
      </c>
      <c r="F198" s="32"/>
      <c r="G198" s="26" t="str">
        <f>IF(Apr!C198="","",E198+F198)</f>
        <v/>
      </c>
      <c r="H198" s="32"/>
      <c r="I198" s="26" t="str">
        <f>IF(Apr!C198="","",G198-H198)</f>
        <v/>
      </c>
    </row>
    <row r="199" spans="1:9" s="4" customFormat="1" ht="16.5" customHeight="1" x14ac:dyDescent="0.2">
      <c r="A199" s="24" t="str">
        <f>IF(Apr!A199="","",Apr!A199)</f>
        <v/>
      </c>
      <c r="B199" s="24" t="str">
        <f>IF(Apr!B199="","",Apr!B199)</f>
        <v/>
      </c>
      <c r="C199" s="24" t="str">
        <f>IF(Apr!C199="","",Apr!C199)</f>
        <v/>
      </c>
      <c r="D199" s="24" t="str">
        <f>IF(Apr!D199="","",Apr!D199)</f>
        <v/>
      </c>
      <c r="E199" s="22" t="str">
        <f>IF(Apr!C199="","",May!I199)</f>
        <v/>
      </c>
      <c r="F199" s="32"/>
      <c r="G199" s="26" t="str">
        <f>IF(Apr!C199="","",E199+F199)</f>
        <v/>
      </c>
      <c r="H199" s="32"/>
      <c r="I199" s="26" t="str">
        <f>IF(Apr!C199="","",G199-H199)</f>
        <v/>
      </c>
    </row>
    <row r="200" spans="1:9" s="4" customFormat="1" ht="16.5" customHeight="1" x14ac:dyDescent="0.2">
      <c r="A200" s="24" t="str">
        <f>IF(Apr!A200="","",Apr!A200)</f>
        <v/>
      </c>
      <c r="B200" s="24" t="str">
        <f>IF(Apr!B200="","",Apr!B200)</f>
        <v/>
      </c>
      <c r="C200" s="24" t="str">
        <f>IF(Apr!C200="","",Apr!C200)</f>
        <v/>
      </c>
      <c r="D200" s="24" t="str">
        <f>IF(Apr!D200="","",Apr!D200)</f>
        <v/>
      </c>
      <c r="E200" s="22" t="str">
        <f>IF(Apr!C200="","",May!I200)</f>
        <v/>
      </c>
      <c r="F200" s="32"/>
      <c r="G200" s="26" t="str">
        <f>IF(Apr!C200="","",E200+F200)</f>
        <v/>
      </c>
      <c r="H200" s="32"/>
      <c r="I200" s="26" t="str">
        <f>IF(Apr!C200="","",G200-H200)</f>
        <v/>
      </c>
    </row>
    <row r="201" spans="1:9" s="4" customFormat="1" ht="16.5" customHeight="1" x14ac:dyDescent="0.2">
      <c r="A201" s="24" t="str">
        <f>IF(Apr!A201="","",Apr!A201)</f>
        <v/>
      </c>
      <c r="B201" s="24" t="str">
        <f>IF(Apr!B201="","",Apr!B201)</f>
        <v/>
      </c>
      <c r="C201" s="24" t="str">
        <f>IF(Apr!C201="","",Apr!C201)</f>
        <v/>
      </c>
      <c r="D201" s="24" t="str">
        <f>IF(Apr!D201="","",Apr!D201)</f>
        <v/>
      </c>
      <c r="E201" s="22" t="str">
        <f>IF(Apr!C201="","",May!I201)</f>
        <v/>
      </c>
      <c r="F201" s="32"/>
      <c r="G201" s="26" t="str">
        <f>IF(Apr!C201="","",E201+F201)</f>
        <v/>
      </c>
      <c r="H201" s="32"/>
      <c r="I201" s="26" t="str">
        <f>IF(Apr!C201="","",G201-H201)</f>
        <v/>
      </c>
    </row>
    <row r="202" spans="1:9" s="4" customFormat="1" ht="16.5" customHeight="1" x14ac:dyDescent="0.2">
      <c r="A202" s="24" t="str">
        <f>IF(Apr!A202="","",Apr!A202)</f>
        <v/>
      </c>
      <c r="B202" s="24" t="str">
        <f>IF(Apr!B202="","",Apr!B202)</f>
        <v/>
      </c>
      <c r="C202" s="24" t="str">
        <f>IF(Apr!C202="","",Apr!C202)</f>
        <v/>
      </c>
      <c r="D202" s="24" t="str">
        <f>IF(Apr!D202="","",Apr!D202)</f>
        <v/>
      </c>
      <c r="E202" s="22" t="str">
        <f>IF(Apr!C202="","",May!I202)</f>
        <v/>
      </c>
      <c r="F202" s="32"/>
      <c r="G202" s="26" t="str">
        <f>IF(Apr!C202="","",E202+F202)</f>
        <v/>
      </c>
      <c r="H202" s="32"/>
      <c r="I202" s="26" t="str">
        <f>IF(Apr!C202="","",G202-H202)</f>
        <v/>
      </c>
    </row>
    <row r="203" spans="1:9" s="4" customFormat="1" ht="16.5" customHeight="1" x14ac:dyDescent="0.2">
      <c r="A203" s="24" t="str">
        <f>IF(Apr!A203="","",Apr!A203)</f>
        <v/>
      </c>
      <c r="B203" s="24" t="str">
        <f>IF(Apr!B203="","",Apr!B203)</f>
        <v/>
      </c>
      <c r="C203" s="24" t="str">
        <f>IF(Apr!C203="","",Apr!C203)</f>
        <v/>
      </c>
      <c r="D203" s="24" t="str">
        <f>IF(Apr!D203="","",Apr!D203)</f>
        <v/>
      </c>
      <c r="E203" s="22" t="str">
        <f>IF(Apr!C203="","",May!I203)</f>
        <v/>
      </c>
      <c r="F203" s="32"/>
      <c r="G203" s="26" t="str">
        <f>IF(Apr!C203="","",E203+F203)</f>
        <v/>
      </c>
      <c r="H203" s="32"/>
      <c r="I203" s="26" t="str">
        <f>IF(Apr!C203="","",G203-H203)</f>
        <v/>
      </c>
    </row>
    <row r="204" spans="1:9" s="4" customFormat="1" ht="16.5" customHeight="1" x14ac:dyDescent="0.2">
      <c r="A204" s="114" t="str">
        <f>IF(Apr!A204="","",Apr!A204)</f>
        <v/>
      </c>
      <c r="B204" s="119" t="str">
        <f>IF(Apr!B204="","",Apr!B204)</f>
        <v/>
      </c>
      <c r="C204" s="119" t="str">
        <f>IF(Apr!C204="","",Apr!C204)</f>
        <v/>
      </c>
      <c r="D204" s="119" t="str">
        <f>IF(Apr!D204="","",Apr!D204)</f>
        <v/>
      </c>
      <c r="E204" s="114" t="str">
        <f>IF(Apr!C204="","",May!I204)</f>
        <v/>
      </c>
      <c r="F204" s="116"/>
      <c r="G204" s="114" t="str">
        <f>IF(Apr!C204="","",E204+F204)</f>
        <v/>
      </c>
      <c r="H204" s="116"/>
      <c r="I204" s="114" t="str">
        <f>IF(Apr!C204="","",G204-H204)</f>
        <v/>
      </c>
    </row>
    <row r="205" spans="1:9" s="4" customFormat="1" ht="16.5" customHeight="1" x14ac:dyDescent="0.2">
      <c r="A205" s="24" t="str">
        <f>IF(Apr!A205="","",Apr!A205)</f>
        <v/>
      </c>
      <c r="B205" s="24" t="str">
        <f>IF(Apr!B205="","",Apr!B205)</f>
        <v/>
      </c>
      <c r="C205" s="24" t="str">
        <f>IF(Apr!C205="","",Apr!C205)</f>
        <v/>
      </c>
      <c r="D205" s="24" t="str">
        <f>IF(Apr!D205="","",Apr!D205)</f>
        <v/>
      </c>
      <c r="E205" s="22" t="str">
        <f>IF(Apr!C205="","",May!I205)</f>
        <v/>
      </c>
      <c r="F205" s="32"/>
      <c r="G205" s="26" t="str">
        <f>IF(Apr!C205="","",E205+F205)</f>
        <v/>
      </c>
      <c r="H205" s="32"/>
      <c r="I205" s="26" t="str">
        <f>IF(Apr!C205="","",G205-H205)</f>
        <v/>
      </c>
    </row>
    <row r="206" spans="1:9" s="4" customFormat="1" ht="16.5" customHeight="1" thickBot="1" x14ac:dyDescent="0.25">
      <c r="A206" s="39" t="str">
        <f>IF(Apr!A206="","",Apr!A206)</f>
        <v/>
      </c>
      <c r="B206" s="39" t="str">
        <f>IF(Apr!B206="","",Apr!B206)</f>
        <v/>
      </c>
      <c r="C206" s="39" t="str">
        <f>IF(Apr!C206="","",Apr!C206)</f>
        <v/>
      </c>
      <c r="D206" s="39" t="str">
        <f>IF(Apr!D206="","",Apr!D206)</f>
        <v/>
      </c>
      <c r="E206" s="44" t="str">
        <f>IF(Apr!C206="","",May!I206)</f>
        <v/>
      </c>
      <c r="F206" s="42"/>
      <c r="G206" s="41" t="str">
        <f>IF(Apr!C206="","",E206+F206)</f>
        <v/>
      </c>
      <c r="H206" s="42"/>
      <c r="I206" s="41" t="str">
        <f>IF(Apr!C206="","",G206-H206)</f>
        <v/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hidden="1" x14ac:dyDescent="0.2"/>
    <row r="219" spans="1:9" ht="12.75" hidden="1" x14ac:dyDescent="0.2"/>
    <row r="220" spans="1:9" ht="12.75" hidden="1" x14ac:dyDescent="0.2"/>
    <row r="221" spans="1:9" ht="12.75" hidden="1" x14ac:dyDescent="0.2"/>
    <row r="222" spans="1:9" ht="12.75" hidden="1" x14ac:dyDescent="0.2"/>
    <row r="223" spans="1:9" ht="12.75" hidden="1" x14ac:dyDescent="0.2"/>
    <row r="224" spans="1:9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415" priority="116" operator="lessThan">
      <formula>0</formula>
    </cfRule>
  </conditionalFormatting>
  <conditionalFormatting sqref="I6:I13 I15:I23 I25:I33 I35:I43 I45:I53 I55:I63 I65:I73 I75:I83 I85:I93 I95:I103 I105:I113 I115:I123 I125:I133 I135:I143 I145:I153 I155:I163 I165:I173 I175:I183 I185:I189">
    <cfRule type="cellIs" dxfId="414" priority="115" operator="lessThan">
      <formula>0</formula>
    </cfRule>
  </conditionalFormatting>
  <conditionalFormatting sqref="I206">
    <cfRule type="cellIs" dxfId="413" priority="113" operator="lessThan">
      <formula>0</formula>
    </cfRule>
  </conditionalFormatting>
  <conditionalFormatting sqref="I190">
    <cfRule type="cellIs" dxfId="409" priority="43" operator="lessThan">
      <formula>0</formula>
    </cfRule>
  </conditionalFormatting>
  <conditionalFormatting sqref="I191:I193 I195:I203 I205">
    <cfRule type="cellIs" dxfId="408" priority="42" operator="lessThan">
      <formula>0</formula>
    </cfRule>
  </conditionalFormatting>
  <conditionalFormatting sqref="I14">
    <cfRule type="cellIs" dxfId="406" priority="40" operator="lessThan">
      <formula>0</formula>
    </cfRule>
  </conditionalFormatting>
  <conditionalFormatting sqref="I24">
    <cfRule type="cellIs" dxfId="404" priority="38" operator="lessThan">
      <formula>0</formula>
    </cfRule>
  </conditionalFormatting>
  <conditionalFormatting sqref="I34">
    <cfRule type="cellIs" dxfId="402" priority="36" operator="lessThan">
      <formula>0</formula>
    </cfRule>
  </conditionalFormatting>
  <conditionalFormatting sqref="I44">
    <cfRule type="cellIs" dxfId="400" priority="34" operator="lessThan">
      <formula>0</formula>
    </cfRule>
  </conditionalFormatting>
  <conditionalFormatting sqref="I54">
    <cfRule type="cellIs" dxfId="398" priority="32" operator="lessThan">
      <formula>0</formula>
    </cfRule>
  </conditionalFormatting>
  <conditionalFormatting sqref="I64">
    <cfRule type="cellIs" dxfId="396" priority="30" operator="lessThan">
      <formula>0</formula>
    </cfRule>
  </conditionalFormatting>
  <conditionalFormatting sqref="I74">
    <cfRule type="cellIs" dxfId="394" priority="28" operator="lessThan">
      <formula>0</formula>
    </cfRule>
  </conditionalFormatting>
  <conditionalFormatting sqref="I84">
    <cfRule type="cellIs" dxfId="392" priority="26" operator="lessThan">
      <formula>0</formula>
    </cfRule>
  </conditionalFormatting>
  <conditionalFormatting sqref="I94">
    <cfRule type="cellIs" dxfId="390" priority="24" operator="lessThan">
      <formula>0</formula>
    </cfRule>
  </conditionalFormatting>
  <conditionalFormatting sqref="I104">
    <cfRule type="cellIs" dxfId="388" priority="22" operator="lessThan">
      <formula>0</formula>
    </cfRule>
  </conditionalFormatting>
  <conditionalFormatting sqref="I114">
    <cfRule type="cellIs" dxfId="386" priority="20" operator="lessThan">
      <formula>0</formula>
    </cfRule>
  </conditionalFormatting>
  <conditionalFormatting sqref="I124">
    <cfRule type="cellIs" dxfId="384" priority="18" operator="lessThan">
      <formula>0</formula>
    </cfRule>
  </conditionalFormatting>
  <conditionalFormatting sqref="I134">
    <cfRule type="cellIs" dxfId="382" priority="16" operator="lessThan">
      <formula>0</formula>
    </cfRule>
  </conditionalFormatting>
  <conditionalFormatting sqref="I144">
    <cfRule type="cellIs" dxfId="380" priority="14" operator="lessThan">
      <formula>0</formula>
    </cfRule>
  </conditionalFormatting>
  <conditionalFormatting sqref="I154">
    <cfRule type="cellIs" dxfId="378" priority="12" operator="lessThan">
      <formula>0</formula>
    </cfRule>
  </conditionalFormatting>
  <conditionalFormatting sqref="I164">
    <cfRule type="cellIs" dxfId="376" priority="10" operator="lessThan">
      <formula>0</formula>
    </cfRule>
  </conditionalFormatting>
  <conditionalFormatting sqref="I174">
    <cfRule type="cellIs" dxfId="374" priority="8" operator="lessThan">
      <formula>0</formula>
    </cfRule>
  </conditionalFormatting>
  <conditionalFormatting sqref="I184">
    <cfRule type="cellIs" dxfId="372" priority="6" operator="lessThan">
      <formula>0</formula>
    </cfRule>
  </conditionalFormatting>
  <conditionalFormatting sqref="I194">
    <cfRule type="cellIs" dxfId="370" priority="4" operator="lessThan">
      <formula>0</formula>
    </cfRule>
  </conditionalFormatting>
  <conditionalFormatting sqref="I204">
    <cfRule type="cellIs" dxfId="368" priority="2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ignoredErrors>
    <ignoredError sqref="D190:E19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workbookViewId="0">
      <selection activeCell="F5" sqref="F5"/>
    </sheetView>
  </sheetViews>
  <sheetFormatPr defaultColWidth="0" defaultRowHeight="0" customHeight="1" zeroHeight="1" x14ac:dyDescent="0.2"/>
  <cols>
    <col min="1" max="1" width="4.710937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tr">
        <f>Apr!A1</f>
        <v>Receipts and Stock Position of Medicines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H2" s="47" t="s">
        <v>474</v>
      </c>
      <c r="I2" s="136">
        <f>Home!L19</f>
        <v>42186</v>
      </c>
    </row>
    <row r="3" spans="1:9" ht="9.75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43" t="s">
        <v>332</v>
      </c>
      <c r="B4" s="43" t="s">
        <v>2</v>
      </c>
      <c r="C4" s="43" t="s">
        <v>3</v>
      </c>
      <c r="D4" s="43" t="s">
        <v>338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s="4" customFormat="1" ht="16.5" customHeight="1" thickTop="1" x14ac:dyDescent="0.2">
      <c r="A5" s="18">
        <f>Apr!A5</f>
        <v>1</v>
      </c>
      <c r="B5" s="19" t="str">
        <f>Apr!B5</f>
        <v>A3</v>
      </c>
      <c r="C5" s="19" t="str">
        <f>Apr!C5</f>
        <v>Rabies Veterinary Vaccine Inactivated IP</v>
      </c>
      <c r="D5" s="19" t="str">
        <f>Apr!D5</f>
        <v>Single Dose</v>
      </c>
      <c r="E5" s="18">
        <f>Jun!I5</f>
        <v>0</v>
      </c>
      <c r="F5" s="20"/>
      <c r="G5" s="21">
        <f>E5+F5</f>
        <v>0</v>
      </c>
      <c r="H5" s="20"/>
      <c r="I5" s="21">
        <f t="shared" ref="I5" si="0">G5-H5</f>
        <v>0</v>
      </c>
    </row>
    <row r="6" spans="1:9" s="4" customFormat="1" ht="16.5" customHeight="1" x14ac:dyDescent="0.2">
      <c r="A6" s="22">
        <f>Apr!A6</f>
        <v>2</v>
      </c>
      <c r="B6" s="23" t="str">
        <f>Apr!B6</f>
        <v>D4</v>
      </c>
      <c r="C6" s="24" t="str">
        <f>Apr!C6</f>
        <v>Boric Acid IP</v>
      </c>
      <c r="D6" s="24" t="str">
        <f>Apr!D6</f>
        <v>500 gms</v>
      </c>
      <c r="E6" s="22">
        <f>Jun!I6</f>
        <v>0</v>
      </c>
      <c r="F6" s="25"/>
      <c r="G6" s="26">
        <f>E6+F6</f>
        <v>0</v>
      </c>
      <c r="H6" s="25"/>
      <c r="I6" s="26">
        <f t="shared" ref="I6" si="1">G6-H6</f>
        <v>0</v>
      </c>
    </row>
    <row r="7" spans="1:9" s="4" customFormat="1" ht="16.5" customHeight="1" x14ac:dyDescent="0.2">
      <c r="A7" s="22">
        <f>Apr!A7</f>
        <v>3</v>
      </c>
      <c r="B7" s="23" t="str">
        <f>Apr!B7</f>
        <v>D5</v>
      </c>
      <c r="C7" s="24" t="str">
        <f>Apr!C7</f>
        <v>Chirrhatta Powder</v>
      </c>
      <c r="D7" s="24" t="str">
        <f>Apr!D7</f>
        <v>1 kg</v>
      </c>
      <c r="E7" s="22">
        <f>Jun!I7</f>
        <v>0</v>
      </c>
      <c r="F7" s="28"/>
      <c r="G7" s="26">
        <f t="shared" ref="G7:G70" si="2">E7+F7</f>
        <v>0</v>
      </c>
      <c r="H7" s="28"/>
      <c r="I7" s="26">
        <f t="shared" ref="I7:I70" si="3">G7-H7</f>
        <v>0</v>
      </c>
    </row>
    <row r="8" spans="1:9" s="4" customFormat="1" ht="16.5" customHeight="1" x14ac:dyDescent="0.2">
      <c r="A8" s="22">
        <f>Apr!A8</f>
        <v>4</v>
      </c>
      <c r="B8" s="23" t="str">
        <f>Apr!B8</f>
        <v>D8</v>
      </c>
      <c r="C8" s="24" t="str">
        <f>Apr!C8</f>
        <v>Light Kaolin IP</v>
      </c>
      <c r="D8" s="24" t="str">
        <f>Apr!D8</f>
        <v>1 kg</v>
      </c>
      <c r="E8" s="22">
        <f>Jun!I8</f>
        <v>0</v>
      </c>
      <c r="F8" s="29"/>
      <c r="G8" s="26">
        <f t="shared" si="2"/>
        <v>0</v>
      </c>
      <c r="H8" s="29"/>
      <c r="I8" s="26">
        <f t="shared" si="3"/>
        <v>0</v>
      </c>
    </row>
    <row r="9" spans="1:9" s="4" customFormat="1" ht="16.5" customHeight="1" x14ac:dyDescent="0.2">
      <c r="A9" s="22">
        <f>Apr!A9</f>
        <v>5</v>
      </c>
      <c r="B9" s="23" t="str">
        <f>Apr!B9</f>
        <v>D11</v>
      </c>
      <c r="C9" s="24" t="str">
        <f>Apr!C9</f>
        <v>Pichorhiza Powder IP</v>
      </c>
      <c r="D9" s="24" t="str">
        <f>Apr!D9</f>
        <v>1 kg</v>
      </c>
      <c r="E9" s="22">
        <f>Jun!I9</f>
        <v>0</v>
      </c>
      <c r="F9" s="28"/>
      <c r="G9" s="26">
        <f t="shared" si="2"/>
        <v>0</v>
      </c>
      <c r="H9" s="28"/>
      <c r="I9" s="26">
        <f t="shared" si="3"/>
        <v>0</v>
      </c>
    </row>
    <row r="10" spans="1:9" s="4" customFormat="1" ht="16.5" customHeight="1" x14ac:dyDescent="0.2">
      <c r="A10" s="22">
        <f>Apr!A10</f>
        <v>6</v>
      </c>
      <c r="B10" s="23" t="str">
        <f>Apr!B10</f>
        <v>D12</v>
      </c>
      <c r="C10" s="24" t="str">
        <f>Apr!C10</f>
        <v>Potassium Permanganate IP</v>
      </c>
      <c r="D10" s="24" t="str">
        <f>Apr!D10</f>
        <v>500 gms</v>
      </c>
      <c r="E10" s="22">
        <f>Jun!I10</f>
        <v>0</v>
      </c>
      <c r="F10" s="29"/>
      <c r="G10" s="26">
        <f t="shared" si="2"/>
        <v>0</v>
      </c>
      <c r="H10" s="29"/>
      <c r="I10" s="26">
        <f t="shared" si="3"/>
        <v>0</v>
      </c>
    </row>
    <row r="11" spans="1:9" s="4" customFormat="1" ht="16.5" customHeight="1" x14ac:dyDescent="0.2">
      <c r="A11" s="22">
        <f>Apr!A11</f>
        <v>7</v>
      </c>
      <c r="B11" s="23" t="str">
        <f>Apr!B11</f>
        <v>D13</v>
      </c>
      <c r="C11" s="24" t="str">
        <f>Apr!C11</f>
        <v>Sodium Bicarbonate IP</v>
      </c>
      <c r="D11" s="24" t="str">
        <f>Apr!D11</f>
        <v>500 gms</v>
      </c>
      <c r="E11" s="22">
        <f>Jun!I11</f>
        <v>0</v>
      </c>
      <c r="F11" s="28"/>
      <c r="G11" s="26">
        <f t="shared" si="2"/>
        <v>0</v>
      </c>
      <c r="H11" s="28"/>
      <c r="I11" s="26">
        <f t="shared" si="3"/>
        <v>0</v>
      </c>
    </row>
    <row r="12" spans="1:9" s="4" customFormat="1" ht="16.5" customHeight="1" x14ac:dyDescent="0.2">
      <c r="A12" s="22">
        <f>Apr!A12</f>
        <v>8</v>
      </c>
      <c r="B12" s="23" t="str">
        <f>Apr!B12</f>
        <v>D15</v>
      </c>
      <c r="C12" s="24" t="str">
        <f>Apr!C12</f>
        <v>Formaldehyde IP</v>
      </c>
      <c r="D12" s="24" t="str">
        <f>Apr!D12</f>
        <v>1 Ltr</v>
      </c>
      <c r="E12" s="22">
        <f>Jun!I12</f>
        <v>0</v>
      </c>
      <c r="F12" s="29"/>
      <c r="G12" s="26">
        <f t="shared" si="2"/>
        <v>0</v>
      </c>
      <c r="H12" s="29"/>
      <c r="I12" s="26">
        <f t="shared" si="3"/>
        <v>0</v>
      </c>
    </row>
    <row r="13" spans="1:9" s="4" customFormat="1" ht="16.5" customHeight="1" x14ac:dyDescent="0.2">
      <c r="A13" s="22">
        <f>Apr!A13</f>
        <v>9</v>
      </c>
      <c r="B13" s="23" t="str">
        <f>Apr!B13</f>
        <v>D17</v>
      </c>
      <c r="C13" s="24" t="str">
        <f>Apr!C13</f>
        <v>Glycerin IP</v>
      </c>
      <c r="D13" s="24" t="str">
        <f>Apr!D13</f>
        <v>500 gms</v>
      </c>
      <c r="E13" s="22">
        <f>Jun!I13</f>
        <v>0</v>
      </c>
      <c r="F13" s="28"/>
      <c r="G13" s="26">
        <f t="shared" si="2"/>
        <v>0</v>
      </c>
      <c r="H13" s="28"/>
      <c r="I13" s="26">
        <f t="shared" si="3"/>
        <v>0</v>
      </c>
    </row>
    <row r="14" spans="1:9" s="4" customFormat="1" ht="16.5" customHeight="1" x14ac:dyDescent="0.2">
      <c r="A14" s="114">
        <f>Apr!A14</f>
        <v>10</v>
      </c>
      <c r="B14" s="119" t="str">
        <f>Apr!B14</f>
        <v>D18</v>
      </c>
      <c r="C14" s="119" t="str">
        <f>Apr!C14</f>
        <v>Liquid Paraffin IP</v>
      </c>
      <c r="D14" s="119" t="str">
        <f>Apr!D14</f>
        <v>1 Ltr</v>
      </c>
      <c r="E14" s="114">
        <f>Jun!I14</f>
        <v>0</v>
      </c>
      <c r="F14" s="122"/>
      <c r="G14" s="114">
        <f t="shared" si="2"/>
        <v>0</v>
      </c>
      <c r="H14" s="122"/>
      <c r="I14" s="114">
        <f t="shared" si="3"/>
        <v>0</v>
      </c>
    </row>
    <row r="15" spans="1:9" s="4" customFormat="1" ht="16.5" customHeight="1" x14ac:dyDescent="0.2">
      <c r="A15" s="22">
        <f>Apr!A15</f>
        <v>11</v>
      </c>
      <c r="B15" s="23" t="str">
        <f>Apr!B15</f>
        <v>D19</v>
      </c>
      <c r="C15" s="24" t="str">
        <f>Apr!C15</f>
        <v>Tincture Iodine IP 66</v>
      </c>
      <c r="D15" s="24" t="str">
        <f>Apr!D15</f>
        <v>500 ml</v>
      </c>
      <c r="E15" s="22">
        <f>Jun!I15</f>
        <v>0</v>
      </c>
      <c r="F15" s="29"/>
      <c r="G15" s="26">
        <f t="shared" si="2"/>
        <v>0</v>
      </c>
      <c r="H15" s="29"/>
      <c r="I15" s="26">
        <f t="shared" si="3"/>
        <v>0</v>
      </c>
    </row>
    <row r="16" spans="1:9" s="4" customFormat="1" ht="16.5" customHeight="1" x14ac:dyDescent="0.2">
      <c r="A16" s="22">
        <f>Apr!A16</f>
        <v>12</v>
      </c>
      <c r="B16" s="23" t="str">
        <f>Apr!B16</f>
        <v>D20</v>
      </c>
      <c r="C16" s="24" t="str">
        <f>Apr!C16</f>
        <v>Compound Benzoin Tincture IP</v>
      </c>
      <c r="D16" s="24" t="str">
        <f>Apr!D16</f>
        <v>500 ml</v>
      </c>
      <c r="E16" s="22">
        <f>Jun!I16</f>
        <v>0</v>
      </c>
      <c r="F16" s="32"/>
      <c r="G16" s="26">
        <f t="shared" si="2"/>
        <v>0</v>
      </c>
      <c r="H16" s="32"/>
      <c r="I16" s="26">
        <f t="shared" si="3"/>
        <v>0</v>
      </c>
    </row>
    <row r="17" spans="1:9" s="4" customFormat="1" ht="16.5" customHeight="1" x14ac:dyDescent="0.2">
      <c r="A17" s="22">
        <f>Apr!A17</f>
        <v>13</v>
      </c>
      <c r="B17" s="23" t="str">
        <f>Apr!B17</f>
        <v>D21</v>
      </c>
      <c r="C17" s="24" t="str">
        <f>Apr!C17</f>
        <v>Povidone Iodine 5% Solution IP</v>
      </c>
      <c r="D17" s="24" t="str">
        <f>Apr!D17</f>
        <v>500 ml Bottle</v>
      </c>
      <c r="E17" s="22">
        <f>Jun!I17</f>
        <v>0</v>
      </c>
      <c r="F17" s="125"/>
      <c r="G17" s="26">
        <f t="shared" si="2"/>
        <v>0</v>
      </c>
      <c r="H17" s="125"/>
      <c r="I17" s="26">
        <f t="shared" si="3"/>
        <v>0</v>
      </c>
    </row>
    <row r="18" spans="1:9" s="4" customFormat="1" ht="16.5" customHeight="1" x14ac:dyDescent="0.2">
      <c r="A18" s="22">
        <f>Apr!A18</f>
        <v>14</v>
      </c>
      <c r="B18" s="23" t="str">
        <f>Apr!B18</f>
        <v>D22</v>
      </c>
      <c r="C18" s="24" t="str">
        <f>Apr!C18</f>
        <v>Povidone Iodine Ointment USP</v>
      </c>
      <c r="D18" s="24" t="str">
        <f>Apr!D18</f>
        <v>500 gms</v>
      </c>
      <c r="E18" s="22">
        <f>Jun!I18</f>
        <v>0</v>
      </c>
      <c r="F18" s="25"/>
      <c r="G18" s="26">
        <f t="shared" si="2"/>
        <v>0</v>
      </c>
      <c r="H18" s="25"/>
      <c r="I18" s="26">
        <f t="shared" si="3"/>
        <v>0</v>
      </c>
    </row>
    <row r="19" spans="1:9" s="4" customFormat="1" ht="16.5" customHeight="1" x14ac:dyDescent="0.2">
      <c r="A19" s="22">
        <f>Apr!A19</f>
        <v>15</v>
      </c>
      <c r="B19" s="23" t="str">
        <f>Apr!B19</f>
        <v>D23</v>
      </c>
      <c r="C19" s="24" t="str">
        <f>Apr!C19</f>
        <v>White Soft Paraffin IP</v>
      </c>
      <c r="D19" s="24" t="str">
        <f>Apr!D19</f>
        <v>1 kg</v>
      </c>
      <c r="E19" s="22">
        <f>Jun!I19</f>
        <v>0</v>
      </c>
      <c r="F19" s="37"/>
      <c r="G19" s="26">
        <f t="shared" si="2"/>
        <v>0</v>
      </c>
      <c r="H19" s="37"/>
      <c r="I19" s="26">
        <f t="shared" si="3"/>
        <v>0</v>
      </c>
    </row>
    <row r="20" spans="1:9" s="4" customFormat="1" ht="16.5" customHeight="1" x14ac:dyDescent="0.2">
      <c r="A20" s="22">
        <f>Apr!A20</f>
        <v>16</v>
      </c>
      <c r="B20" s="23" t="str">
        <f>Apr!B20</f>
        <v>D25</v>
      </c>
      <c r="C20" s="24" t="str">
        <f>Apr!C20</f>
        <v>Tincture Cardamum Compound IP 66</v>
      </c>
      <c r="D20" s="24" t="str">
        <f>Apr!D20</f>
        <v>500 ml</v>
      </c>
      <c r="E20" s="22">
        <f>Jun!I20</f>
        <v>0</v>
      </c>
      <c r="F20" s="37"/>
      <c r="G20" s="26">
        <f t="shared" si="2"/>
        <v>0</v>
      </c>
      <c r="H20" s="37"/>
      <c r="I20" s="26">
        <f t="shared" si="3"/>
        <v>0</v>
      </c>
    </row>
    <row r="21" spans="1:9" s="4" customFormat="1" ht="16.5" customHeight="1" x14ac:dyDescent="0.2">
      <c r="A21" s="22">
        <f>Apr!A21</f>
        <v>17</v>
      </c>
      <c r="B21" s="23" t="str">
        <f>Apr!B21</f>
        <v>D26</v>
      </c>
      <c r="C21" s="24" t="str">
        <f>Apr!C21</f>
        <v>Oil Of Turpentine BP</v>
      </c>
      <c r="D21" s="24" t="str">
        <f>Apr!D21</f>
        <v>500 ml</v>
      </c>
      <c r="E21" s="22">
        <f>Jun!I21</f>
        <v>0</v>
      </c>
      <c r="F21" s="29"/>
      <c r="G21" s="26">
        <f t="shared" si="2"/>
        <v>0</v>
      </c>
      <c r="H21" s="29"/>
      <c r="I21" s="26">
        <f t="shared" si="3"/>
        <v>0</v>
      </c>
    </row>
    <row r="22" spans="1:9" s="4" customFormat="1" ht="16.5" customHeight="1" x14ac:dyDescent="0.2">
      <c r="A22" s="22">
        <f>Apr!A22</f>
        <v>18</v>
      </c>
      <c r="B22" s="23" t="str">
        <f>Apr!B22</f>
        <v>D28</v>
      </c>
      <c r="C22" s="24" t="str">
        <f>Apr!C22</f>
        <v>Silica In Dimethicone Suspension BP</v>
      </c>
      <c r="D22" s="24" t="str">
        <f>Apr!D22</f>
        <v>500 ml</v>
      </c>
      <c r="E22" s="22">
        <f>Jun!I22</f>
        <v>0</v>
      </c>
      <c r="F22" s="29"/>
      <c r="G22" s="26">
        <f t="shared" si="2"/>
        <v>0</v>
      </c>
      <c r="H22" s="29"/>
      <c r="I22" s="26">
        <f t="shared" si="3"/>
        <v>0</v>
      </c>
    </row>
    <row r="23" spans="1:9" s="4" customFormat="1" ht="16.5" customHeight="1" x14ac:dyDescent="0.2">
      <c r="A23" s="22">
        <f>Apr!A23</f>
        <v>19</v>
      </c>
      <c r="B23" s="23" t="str">
        <f>Apr!B23</f>
        <v>D29</v>
      </c>
      <c r="C23" s="24" t="str">
        <f>Apr!C23</f>
        <v>B.Complex Oral Liquid (Veterinary)</v>
      </c>
      <c r="D23" s="24" t="str">
        <f>Apr!D23</f>
        <v>1 Ltr</v>
      </c>
      <c r="E23" s="22">
        <f>Jun!I23</f>
        <v>0</v>
      </c>
      <c r="F23" s="29"/>
      <c r="G23" s="26">
        <f t="shared" si="2"/>
        <v>0</v>
      </c>
      <c r="H23" s="29"/>
      <c r="I23" s="26">
        <f t="shared" si="3"/>
        <v>0</v>
      </c>
    </row>
    <row r="24" spans="1:9" s="4" customFormat="1" ht="16.5" customHeight="1" x14ac:dyDescent="0.2">
      <c r="A24" s="114">
        <f>Apr!A24</f>
        <v>20</v>
      </c>
      <c r="B24" s="119" t="str">
        <f>Apr!B24</f>
        <v>D31</v>
      </c>
      <c r="C24" s="119" t="str">
        <f>Apr!C24</f>
        <v>Mineral Supplement Tab</v>
      </c>
      <c r="D24" s="119" t="str">
        <f>Apr!D24</f>
        <v>100 Tabs</v>
      </c>
      <c r="E24" s="114">
        <f>Jun!I24</f>
        <v>0</v>
      </c>
      <c r="F24" s="116"/>
      <c r="G24" s="114">
        <f t="shared" si="2"/>
        <v>0</v>
      </c>
      <c r="H24" s="116"/>
      <c r="I24" s="114">
        <f t="shared" si="3"/>
        <v>0</v>
      </c>
    </row>
    <row r="25" spans="1:9" s="4" customFormat="1" ht="16.5" customHeight="1" x14ac:dyDescent="0.2">
      <c r="A25" s="22">
        <f>Apr!A25</f>
        <v>21</v>
      </c>
      <c r="B25" s="23" t="str">
        <f>Apr!B25</f>
        <v>D33</v>
      </c>
      <c r="C25" s="24" t="str">
        <f>Apr!C25</f>
        <v>Sulfadimidine Tablet BP Vet</v>
      </c>
      <c r="D25" s="24" t="str">
        <f>Apr!D25</f>
        <v>50 Tabs</v>
      </c>
      <c r="E25" s="22">
        <f>Jun!I25</f>
        <v>0</v>
      </c>
      <c r="F25" s="29"/>
      <c r="G25" s="26">
        <f t="shared" si="2"/>
        <v>0</v>
      </c>
      <c r="H25" s="29"/>
      <c r="I25" s="26">
        <f t="shared" si="3"/>
        <v>0</v>
      </c>
    </row>
    <row r="26" spans="1:9" s="4" customFormat="1" ht="16.5" customHeight="1" x14ac:dyDescent="0.2">
      <c r="A26" s="22">
        <f>Apr!A26</f>
        <v>22</v>
      </c>
      <c r="B26" s="23" t="str">
        <f>Apr!B26</f>
        <v>D36</v>
      </c>
      <c r="C26" s="24" t="str">
        <f>Apr!C26</f>
        <v>Sulphadiazine And Trimethoprim</v>
      </c>
      <c r="D26" s="24" t="str">
        <f>Apr!D26</f>
        <v>250 gms</v>
      </c>
      <c r="E26" s="22">
        <f>Jun!I26</f>
        <v>0</v>
      </c>
      <c r="F26" s="29"/>
      <c r="G26" s="26">
        <f t="shared" si="2"/>
        <v>0</v>
      </c>
      <c r="H26" s="29"/>
      <c r="I26" s="26">
        <f t="shared" si="3"/>
        <v>0</v>
      </c>
    </row>
    <row r="27" spans="1:9" s="4" customFormat="1" ht="16.5" customHeight="1" x14ac:dyDescent="0.2">
      <c r="A27" s="22">
        <f>Apr!A27</f>
        <v>23</v>
      </c>
      <c r="B27" s="23" t="str">
        <f>Apr!B27</f>
        <v>D38</v>
      </c>
      <c r="C27" s="24" t="str">
        <f>Apr!C27</f>
        <v>Nitro Pessary</v>
      </c>
      <c r="D27" s="24" t="str">
        <f>Apr!D27</f>
        <v>10 Pessaries</v>
      </c>
      <c r="E27" s="22">
        <f>Jun!I27</f>
        <v>0</v>
      </c>
      <c r="F27" s="29"/>
      <c r="G27" s="26">
        <f t="shared" si="2"/>
        <v>0</v>
      </c>
      <c r="H27" s="29"/>
      <c r="I27" s="26">
        <f t="shared" si="3"/>
        <v>0</v>
      </c>
    </row>
    <row r="28" spans="1:9" s="4" customFormat="1" ht="16.5" customHeight="1" x14ac:dyDescent="0.2">
      <c r="A28" s="22">
        <f>Apr!A28</f>
        <v>24</v>
      </c>
      <c r="B28" s="23" t="str">
        <f>Apr!B28</f>
        <v>D40</v>
      </c>
      <c r="C28" s="24" t="str">
        <f>Apr!C28</f>
        <v>Anti-Diarrhoeal Bolus</v>
      </c>
      <c r="D28" s="24" t="str">
        <f>Apr!D28</f>
        <v>20 Bolus</v>
      </c>
      <c r="E28" s="22">
        <f>Jun!I28</f>
        <v>0</v>
      </c>
      <c r="F28" s="29"/>
      <c r="G28" s="26">
        <f t="shared" si="2"/>
        <v>0</v>
      </c>
      <c r="H28" s="29"/>
      <c r="I28" s="26">
        <f t="shared" si="3"/>
        <v>0</v>
      </c>
    </row>
    <row r="29" spans="1:9" s="4" customFormat="1" ht="16.5" customHeight="1" x14ac:dyDescent="0.2">
      <c r="A29" s="22">
        <f>Apr!A29</f>
        <v>25</v>
      </c>
      <c r="B29" s="23" t="str">
        <f>Apr!B29</f>
        <v>D41</v>
      </c>
      <c r="C29" s="24" t="str">
        <f>Apr!C29</f>
        <v>Anti-Coccidial Powder</v>
      </c>
      <c r="D29" s="24" t="str">
        <f>Apr!D29</f>
        <v>100 gms</v>
      </c>
      <c r="E29" s="22">
        <f>Jun!I29</f>
        <v>0</v>
      </c>
      <c r="F29" s="29"/>
      <c r="G29" s="26">
        <f t="shared" si="2"/>
        <v>0</v>
      </c>
      <c r="H29" s="29"/>
      <c r="I29" s="26">
        <f t="shared" si="3"/>
        <v>0</v>
      </c>
    </row>
    <row r="30" spans="1:9" s="4" customFormat="1" ht="16.5" customHeight="1" x14ac:dyDescent="0.2">
      <c r="A30" s="22">
        <f>Apr!A30</f>
        <v>26</v>
      </c>
      <c r="B30" s="23" t="str">
        <f>Apr!B30</f>
        <v>D44</v>
      </c>
      <c r="C30" s="24" t="str">
        <f>Apr!C30</f>
        <v>Oxytetracycline Tab</v>
      </c>
      <c r="D30" s="24" t="str">
        <f>Apr!D30</f>
        <v>4 Tabs</v>
      </c>
      <c r="E30" s="22">
        <f>Jun!I30</f>
        <v>0</v>
      </c>
      <c r="F30" s="29"/>
      <c r="G30" s="26">
        <f t="shared" si="2"/>
        <v>0</v>
      </c>
      <c r="H30" s="29"/>
      <c r="I30" s="26">
        <f t="shared" si="3"/>
        <v>0</v>
      </c>
    </row>
    <row r="31" spans="1:9" s="4" customFormat="1" ht="16.5" customHeight="1" x14ac:dyDescent="0.2">
      <c r="A31" s="22">
        <f>Apr!A31</f>
        <v>27</v>
      </c>
      <c r="B31" s="23" t="str">
        <f>Apr!B31</f>
        <v>D45</v>
      </c>
      <c r="C31" s="24" t="str">
        <f>Apr!C31</f>
        <v>Tetracycline Bolus</v>
      </c>
      <c r="D31" s="24" t="str">
        <f>Apr!D31</f>
        <v>4 Bolus</v>
      </c>
      <c r="E31" s="22">
        <f>Jun!I31</f>
        <v>0</v>
      </c>
      <c r="F31" s="29"/>
      <c r="G31" s="26">
        <f t="shared" si="2"/>
        <v>0</v>
      </c>
      <c r="H31" s="29"/>
      <c r="I31" s="26">
        <f t="shared" si="3"/>
        <v>0</v>
      </c>
    </row>
    <row r="32" spans="1:9" s="4" customFormat="1" ht="16.5" customHeight="1" x14ac:dyDescent="0.2">
      <c r="A32" s="22">
        <f>Apr!A32</f>
        <v>28</v>
      </c>
      <c r="B32" s="23" t="str">
        <f>Apr!B32</f>
        <v>D46</v>
      </c>
      <c r="C32" s="24" t="str">
        <f>Apr!C32</f>
        <v>Oxytetracycline Solution (Topical Use)</v>
      </c>
      <c r="D32" s="24" t="str">
        <f>Apr!D32</f>
        <v>60 ml</v>
      </c>
      <c r="E32" s="22">
        <f>Jun!I32</f>
        <v>0</v>
      </c>
      <c r="F32" s="29"/>
      <c r="G32" s="26">
        <f t="shared" si="2"/>
        <v>0</v>
      </c>
      <c r="H32" s="29"/>
      <c r="I32" s="26">
        <f t="shared" si="3"/>
        <v>0</v>
      </c>
    </row>
    <row r="33" spans="1:9" s="4" customFormat="1" ht="16.5" customHeight="1" x14ac:dyDescent="0.2">
      <c r="A33" s="22">
        <f>Apr!A33</f>
        <v>29</v>
      </c>
      <c r="B33" s="23" t="str">
        <f>Apr!B33</f>
        <v>D47</v>
      </c>
      <c r="C33" s="24" t="str">
        <f>Apr!C33</f>
        <v>Albendazole Powder IP</v>
      </c>
      <c r="D33" s="24" t="str">
        <f>Apr!D33</f>
        <v>50 gms</v>
      </c>
      <c r="E33" s="22">
        <f>Jun!I33</f>
        <v>0</v>
      </c>
      <c r="F33" s="29"/>
      <c r="G33" s="26">
        <f t="shared" si="2"/>
        <v>0</v>
      </c>
      <c r="H33" s="29"/>
      <c r="I33" s="26">
        <f t="shared" si="3"/>
        <v>0</v>
      </c>
    </row>
    <row r="34" spans="1:9" s="4" customFormat="1" ht="16.5" customHeight="1" x14ac:dyDescent="0.2">
      <c r="A34" s="114">
        <f>Apr!A34</f>
        <v>30</v>
      </c>
      <c r="B34" s="119" t="str">
        <f>Apr!B34</f>
        <v>D48</v>
      </c>
      <c r="C34" s="119" t="str">
        <f>Apr!C34</f>
        <v>Fenbendazole Powder BP</v>
      </c>
      <c r="D34" s="119" t="str">
        <f>Apr!D34</f>
        <v>120 gms</v>
      </c>
      <c r="E34" s="114">
        <f>Jun!I34</f>
        <v>0</v>
      </c>
      <c r="F34" s="116"/>
      <c r="G34" s="114">
        <f t="shared" si="2"/>
        <v>0</v>
      </c>
      <c r="H34" s="116"/>
      <c r="I34" s="114">
        <f t="shared" si="3"/>
        <v>0</v>
      </c>
    </row>
    <row r="35" spans="1:9" s="4" customFormat="1" ht="16.5" customHeight="1" x14ac:dyDescent="0.2">
      <c r="A35" s="22">
        <f>Apr!A35</f>
        <v>31</v>
      </c>
      <c r="B35" s="23" t="str">
        <f>Apr!B35</f>
        <v>D49</v>
      </c>
      <c r="C35" s="24" t="str">
        <f>Apr!C35</f>
        <v>Levamisole Powder</v>
      </c>
      <c r="D35" s="24" t="str">
        <f>Apr!D35</f>
        <v>100 gms</v>
      </c>
      <c r="E35" s="22">
        <f>Jun!I35</f>
        <v>0</v>
      </c>
      <c r="F35" s="29"/>
      <c r="G35" s="26">
        <f t="shared" si="2"/>
        <v>0</v>
      </c>
      <c r="H35" s="29"/>
      <c r="I35" s="26">
        <f t="shared" si="3"/>
        <v>0</v>
      </c>
    </row>
    <row r="36" spans="1:9" s="4" customFormat="1" ht="16.5" customHeight="1" x14ac:dyDescent="0.2">
      <c r="A36" s="22">
        <f>Apr!A36</f>
        <v>32</v>
      </c>
      <c r="B36" s="23" t="str">
        <f>Apr!B36</f>
        <v>D54</v>
      </c>
      <c r="C36" s="24" t="str">
        <f>Apr!C36</f>
        <v>Albendazole Suspension USP</v>
      </c>
      <c r="D36" s="24" t="str">
        <f>Apr!D36</f>
        <v>1 Ltr</v>
      </c>
      <c r="E36" s="22">
        <f>Jun!I36</f>
        <v>0</v>
      </c>
      <c r="F36" s="29"/>
      <c r="G36" s="26">
        <f t="shared" si="2"/>
        <v>0</v>
      </c>
      <c r="H36" s="29"/>
      <c r="I36" s="26">
        <f t="shared" si="3"/>
        <v>0</v>
      </c>
    </row>
    <row r="37" spans="1:9" s="4" customFormat="1" ht="16.5" customHeight="1" x14ac:dyDescent="0.2">
      <c r="A37" s="22">
        <f>Apr!A37</f>
        <v>33</v>
      </c>
      <c r="B37" s="23" t="str">
        <f>Apr!B37</f>
        <v>D55</v>
      </c>
      <c r="C37" s="24" t="str">
        <f>Apr!C37</f>
        <v>Fenbendazole Suspension BP</v>
      </c>
      <c r="D37" s="24" t="str">
        <f>Apr!D37</f>
        <v>1 Ltr</v>
      </c>
      <c r="E37" s="22">
        <f>Jun!I37</f>
        <v>0</v>
      </c>
      <c r="F37" s="29"/>
      <c r="G37" s="26">
        <f t="shared" si="2"/>
        <v>0</v>
      </c>
      <c r="H37" s="29"/>
      <c r="I37" s="26">
        <f t="shared" si="3"/>
        <v>0</v>
      </c>
    </row>
    <row r="38" spans="1:9" s="4" customFormat="1" ht="16.5" customHeight="1" x14ac:dyDescent="0.2">
      <c r="A38" s="22">
        <f>Apr!A38</f>
        <v>34</v>
      </c>
      <c r="B38" s="23" t="str">
        <f>Apr!B38</f>
        <v>D58</v>
      </c>
      <c r="C38" s="24" t="str">
        <f>Apr!C38</f>
        <v>Oxyclozanide Oral Suspension IP Vet</v>
      </c>
      <c r="D38" s="24" t="str">
        <f>Apr!D38</f>
        <v>1 Ltr</v>
      </c>
      <c r="E38" s="22">
        <f>Jun!I38</f>
        <v>0</v>
      </c>
      <c r="F38" s="29"/>
      <c r="G38" s="26">
        <f t="shared" si="2"/>
        <v>0</v>
      </c>
      <c r="H38" s="29"/>
      <c r="I38" s="26">
        <f t="shared" si="3"/>
        <v>0</v>
      </c>
    </row>
    <row r="39" spans="1:9" s="4" customFormat="1" ht="16.5" customHeight="1" x14ac:dyDescent="0.2">
      <c r="A39" s="22">
        <f>Apr!A39</f>
        <v>35</v>
      </c>
      <c r="B39" s="23" t="str">
        <f>Apr!B39</f>
        <v>D60</v>
      </c>
      <c r="C39" s="24" t="str">
        <f>Apr!C39</f>
        <v>Piperazine Citrate Syrup IP</v>
      </c>
      <c r="D39" s="24" t="str">
        <f>Apr!D39</f>
        <v>1 Ltr</v>
      </c>
      <c r="E39" s="22">
        <f>Jun!I39</f>
        <v>0</v>
      </c>
      <c r="F39" s="29"/>
      <c r="G39" s="26">
        <f t="shared" si="2"/>
        <v>0</v>
      </c>
      <c r="H39" s="29"/>
      <c r="I39" s="26">
        <f t="shared" si="3"/>
        <v>0</v>
      </c>
    </row>
    <row r="40" spans="1:9" s="4" customFormat="1" ht="16.5" customHeight="1" x14ac:dyDescent="0.2">
      <c r="A40" s="22">
        <f>Apr!A40</f>
        <v>36</v>
      </c>
      <c r="B40" s="23" t="str">
        <f>Apr!B40</f>
        <v>D62</v>
      </c>
      <c r="C40" s="24" t="str">
        <f>Apr!C40</f>
        <v>Disinfectants</v>
      </c>
      <c r="D40" s="24" t="str">
        <f>Apr!D40</f>
        <v>1 Ltr</v>
      </c>
      <c r="E40" s="22">
        <f>Jun!I40</f>
        <v>0</v>
      </c>
      <c r="F40" s="29"/>
      <c r="G40" s="26">
        <f t="shared" si="2"/>
        <v>0</v>
      </c>
      <c r="H40" s="29"/>
      <c r="I40" s="26">
        <f t="shared" si="3"/>
        <v>0</v>
      </c>
    </row>
    <row r="41" spans="1:9" s="4" customFormat="1" ht="16.5" customHeight="1" x14ac:dyDescent="0.2">
      <c r="A41" s="22">
        <f>Apr!A41</f>
        <v>37</v>
      </c>
      <c r="B41" s="23" t="str">
        <f>Apr!B41</f>
        <v>D64</v>
      </c>
      <c r="C41" s="24" t="str">
        <f>Apr!C41</f>
        <v>Cetrimide Cream BP</v>
      </c>
      <c r="D41" s="24" t="str">
        <f>Apr!D41</f>
        <v>500 gms</v>
      </c>
      <c r="E41" s="22">
        <f>Jun!I41</f>
        <v>0</v>
      </c>
      <c r="F41" s="29"/>
      <c r="G41" s="26">
        <f t="shared" si="2"/>
        <v>0</v>
      </c>
      <c r="H41" s="29"/>
      <c r="I41" s="26">
        <f t="shared" si="3"/>
        <v>0</v>
      </c>
    </row>
    <row r="42" spans="1:9" s="4" customFormat="1" ht="16.5" customHeight="1" x14ac:dyDescent="0.2">
      <c r="A42" s="22">
        <f>Apr!A42</f>
        <v>38</v>
      </c>
      <c r="B42" s="23" t="str">
        <f>Apr!B42</f>
        <v>D65</v>
      </c>
      <c r="C42" s="24" t="str">
        <f>Apr!C42</f>
        <v>Antiseptic Cream</v>
      </c>
      <c r="D42" s="24" t="str">
        <f>Apr!D42</f>
        <v>100 gms</v>
      </c>
      <c r="E42" s="22">
        <f>Jun!I42</f>
        <v>0</v>
      </c>
      <c r="F42" s="29"/>
      <c r="G42" s="26">
        <f t="shared" si="2"/>
        <v>0</v>
      </c>
      <c r="H42" s="29"/>
      <c r="I42" s="26">
        <f t="shared" si="3"/>
        <v>0</v>
      </c>
    </row>
    <row r="43" spans="1:9" s="4" customFormat="1" ht="16.5" customHeight="1" x14ac:dyDescent="0.2">
      <c r="A43" s="22">
        <f>Apr!A43</f>
        <v>39</v>
      </c>
      <c r="B43" s="23" t="str">
        <f>Apr!B43</f>
        <v>D66</v>
      </c>
      <c r="C43" s="24" t="str">
        <f>Apr!C43</f>
        <v>Skin Ointment</v>
      </c>
      <c r="D43" s="24" t="str">
        <f>Apr!D43</f>
        <v>20 gms Tube</v>
      </c>
      <c r="E43" s="22">
        <f>Jun!I43</f>
        <v>0</v>
      </c>
      <c r="F43" s="29"/>
      <c r="G43" s="26">
        <f t="shared" si="2"/>
        <v>0</v>
      </c>
      <c r="H43" s="29"/>
      <c r="I43" s="26">
        <f t="shared" si="3"/>
        <v>0</v>
      </c>
    </row>
    <row r="44" spans="1:9" s="4" customFormat="1" ht="16.5" customHeight="1" x14ac:dyDescent="0.2">
      <c r="A44" s="114">
        <f>Apr!A44</f>
        <v>40</v>
      </c>
      <c r="B44" s="119" t="str">
        <f>Apr!B44</f>
        <v>D67</v>
      </c>
      <c r="C44" s="119" t="str">
        <f>Apr!C44</f>
        <v>Gentamicin Ointment BP</v>
      </c>
      <c r="D44" s="119" t="str">
        <f>Apr!D44</f>
        <v>50 gms Tube</v>
      </c>
      <c r="E44" s="114">
        <f>Jun!I44</f>
        <v>0</v>
      </c>
      <c r="F44" s="116"/>
      <c r="G44" s="114">
        <f t="shared" si="2"/>
        <v>0</v>
      </c>
      <c r="H44" s="116"/>
      <c r="I44" s="114">
        <f t="shared" si="3"/>
        <v>0</v>
      </c>
    </row>
    <row r="45" spans="1:9" s="4" customFormat="1" ht="16.5" customHeight="1" x14ac:dyDescent="0.2">
      <c r="A45" s="22">
        <f>Apr!A45</f>
        <v>41</v>
      </c>
      <c r="B45" s="23" t="str">
        <f>Apr!B45</f>
        <v>D72</v>
      </c>
      <c r="C45" s="24" t="str">
        <f>Apr!C45</f>
        <v>Analgin Inj</v>
      </c>
      <c r="D45" s="24" t="str">
        <f>Apr!D45</f>
        <v>30 ml Vial</v>
      </c>
      <c r="E45" s="22">
        <f>Jun!I45</f>
        <v>0</v>
      </c>
      <c r="F45" s="29"/>
      <c r="G45" s="26">
        <f t="shared" si="2"/>
        <v>0</v>
      </c>
      <c r="H45" s="29"/>
      <c r="I45" s="26">
        <f t="shared" si="3"/>
        <v>0</v>
      </c>
    </row>
    <row r="46" spans="1:9" s="4" customFormat="1" ht="16.5" customHeight="1" x14ac:dyDescent="0.2">
      <c r="A46" s="22">
        <f>Apr!A46</f>
        <v>42</v>
      </c>
      <c r="B46" s="23" t="str">
        <f>Apr!B46</f>
        <v>D73</v>
      </c>
      <c r="C46" s="24" t="str">
        <f>Apr!C46</f>
        <v>Analgin With Paracetamol Inj</v>
      </c>
      <c r="D46" s="24" t="str">
        <f>Apr!D46</f>
        <v>30 ml Vial</v>
      </c>
      <c r="E46" s="22">
        <f>Jun!I46</f>
        <v>0</v>
      </c>
      <c r="F46" s="29"/>
      <c r="G46" s="26">
        <f t="shared" si="2"/>
        <v>0</v>
      </c>
      <c r="H46" s="29"/>
      <c r="I46" s="26">
        <f t="shared" si="3"/>
        <v>0</v>
      </c>
    </row>
    <row r="47" spans="1:9" s="4" customFormat="1" ht="16.5" customHeight="1" x14ac:dyDescent="0.2">
      <c r="A47" s="22">
        <f>Apr!A47</f>
        <v>43</v>
      </c>
      <c r="B47" s="23" t="str">
        <f>Apr!B47</f>
        <v>D75</v>
      </c>
      <c r="C47" s="24" t="str">
        <f>Apr!C47</f>
        <v>Prednisolone Inj</v>
      </c>
      <c r="D47" s="24" t="str">
        <f>Apr!D47</f>
        <v>10 ml Vial</v>
      </c>
      <c r="E47" s="22">
        <f>Jun!I47</f>
        <v>0</v>
      </c>
      <c r="F47" s="29"/>
      <c r="G47" s="26">
        <f t="shared" si="2"/>
        <v>0</v>
      </c>
      <c r="H47" s="29"/>
      <c r="I47" s="26">
        <f t="shared" si="3"/>
        <v>0</v>
      </c>
    </row>
    <row r="48" spans="1:9" s="4" customFormat="1" ht="16.5" customHeight="1" x14ac:dyDescent="0.2">
      <c r="A48" s="22">
        <f>Apr!A48</f>
        <v>44</v>
      </c>
      <c r="B48" s="23" t="str">
        <f>Apr!B48</f>
        <v>D77</v>
      </c>
      <c r="C48" s="24" t="str">
        <f>Apr!C48</f>
        <v>Phenyl Butazone And Sodium Salicylate Inj</v>
      </c>
      <c r="D48" s="24" t="str">
        <f>Apr!D48</f>
        <v>30 ml Vial</v>
      </c>
      <c r="E48" s="22">
        <f>Jun!I48</f>
        <v>0</v>
      </c>
      <c r="F48" s="29"/>
      <c r="G48" s="26">
        <f t="shared" si="2"/>
        <v>0</v>
      </c>
      <c r="H48" s="29"/>
      <c r="I48" s="26">
        <f t="shared" si="3"/>
        <v>0</v>
      </c>
    </row>
    <row r="49" spans="1:9" s="4" customFormat="1" ht="16.5" customHeight="1" x14ac:dyDescent="0.2">
      <c r="A49" s="22">
        <f>Apr!A49</f>
        <v>45</v>
      </c>
      <c r="B49" s="23" t="str">
        <f>Apr!B49</f>
        <v>D78</v>
      </c>
      <c r="C49" s="24" t="str">
        <f>Apr!C49</f>
        <v>Sodium Salicylate With Sodium Iodide Inj</v>
      </c>
      <c r="D49" s="24" t="str">
        <f>Apr!D49</f>
        <v>10 ml Amp</v>
      </c>
      <c r="E49" s="22">
        <f>Jun!I49</f>
        <v>0</v>
      </c>
      <c r="F49" s="29"/>
      <c r="G49" s="26">
        <f t="shared" si="2"/>
        <v>0</v>
      </c>
      <c r="H49" s="29"/>
      <c r="I49" s="26">
        <f t="shared" si="3"/>
        <v>0</v>
      </c>
    </row>
    <row r="50" spans="1:9" s="4" customFormat="1" ht="16.5" customHeight="1" x14ac:dyDescent="0.2">
      <c r="A50" s="22">
        <f>Apr!A50</f>
        <v>46</v>
      </c>
      <c r="B50" s="23" t="str">
        <f>Apr!B50</f>
        <v>D79</v>
      </c>
      <c r="C50" s="24" t="str">
        <f>Apr!C50</f>
        <v>Amoxycillin And Cloxacillin Inj</v>
      </c>
      <c r="D50" s="24" t="str">
        <f>Apr!D50</f>
        <v>2 gm Vial</v>
      </c>
      <c r="E50" s="22">
        <f>Jun!I50</f>
        <v>0</v>
      </c>
      <c r="F50" s="29"/>
      <c r="G50" s="26">
        <f t="shared" si="2"/>
        <v>0</v>
      </c>
      <c r="H50" s="29"/>
      <c r="I50" s="26">
        <f t="shared" si="3"/>
        <v>0</v>
      </c>
    </row>
    <row r="51" spans="1:9" s="4" customFormat="1" ht="16.5" customHeight="1" x14ac:dyDescent="0.2">
      <c r="A51" s="22">
        <f>Apr!A51</f>
        <v>47</v>
      </c>
      <c r="B51" s="23" t="str">
        <f>Apr!B51</f>
        <v>D80</v>
      </c>
      <c r="C51" s="24" t="str">
        <f>Apr!C51</f>
        <v>Ampicillin And Cloxacillin Inj</v>
      </c>
      <c r="D51" s="24" t="str">
        <f>Apr!D51</f>
        <v>2 gm Vial</v>
      </c>
      <c r="E51" s="22">
        <f>Jun!I51</f>
        <v>0</v>
      </c>
      <c r="F51" s="29"/>
      <c r="G51" s="26">
        <f t="shared" si="2"/>
        <v>0</v>
      </c>
      <c r="H51" s="29"/>
      <c r="I51" s="26">
        <f t="shared" si="3"/>
        <v>0</v>
      </c>
    </row>
    <row r="52" spans="1:9" s="4" customFormat="1" ht="16.5" customHeight="1" x14ac:dyDescent="0.2">
      <c r="A52" s="22">
        <f>Apr!A52</f>
        <v>48</v>
      </c>
      <c r="B52" s="23" t="str">
        <f>Apr!B52</f>
        <v>D82</v>
      </c>
      <c r="C52" s="24" t="str">
        <f>Apr!C52</f>
        <v>Benzathine Penicillin Inj</v>
      </c>
      <c r="D52" s="24" t="str">
        <f>Apr!D52</f>
        <v>24 Lacs Vial</v>
      </c>
      <c r="E52" s="22">
        <f>Jun!I52</f>
        <v>0</v>
      </c>
      <c r="F52" s="29"/>
      <c r="G52" s="26">
        <f t="shared" si="2"/>
        <v>0</v>
      </c>
      <c r="H52" s="29"/>
      <c r="I52" s="26">
        <f t="shared" si="3"/>
        <v>0</v>
      </c>
    </row>
    <row r="53" spans="1:9" s="4" customFormat="1" ht="16.5" customHeight="1" x14ac:dyDescent="0.2">
      <c r="A53" s="22">
        <f>Apr!A53</f>
        <v>49</v>
      </c>
      <c r="B53" s="23" t="str">
        <f>Apr!B53</f>
        <v>D84</v>
      </c>
      <c r="C53" s="24" t="str">
        <f>Apr!C53</f>
        <v>Chloramphenicol Sodium Succinate Inj</v>
      </c>
      <c r="D53" s="24" t="str">
        <f>Apr!D53</f>
        <v>1 gm vial</v>
      </c>
      <c r="E53" s="22">
        <f>Jun!I53</f>
        <v>0</v>
      </c>
      <c r="F53" s="29"/>
      <c r="G53" s="26">
        <f t="shared" si="2"/>
        <v>0</v>
      </c>
      <c r="H53" s="29"/>
      <c r="I53" s="26">
        <f t="shared" si="3"/>
        <v>0</v>
      </c>
    </row>
    <row r="54" spans="1:9" s="4" customFormat="1" ht="16.5" customHeight="1" x14ac:dyDescent="0.2">
      <c r="A54" s="114">
        <f>Apr!A54</f>
        <v>50</v>
      </c>
      <c r="B54" s="119" t="str">
        <f>Apr!B54</f>
        <v>D85</v>
      </c>
      <c r="C54" s="115" t="str">
        <f>Apr!C54</f>
        <v>Enrofloxacin Inj</v>
      </c>
      <c r="D54" s="115" t="str">
        <f>Apr!D54</f>
        <v>15 ml Vial</v>
      </c>
      <c r="E54" s="114">
        <f>Jun!I54</f>
        <v>0</v>
      </c>
      <c r="F54" s="116"/>
      <c r="G54" s="118">
        <f t="shared" si="2"/>
        <v>0</v>
      </c>
      <c r="H54" s="116"/>
      <c r="I54" s="118">
        <f t="shared" si="3"/>
        <v>0</v>
      </c>
    </row>
    <row r="55" spans="1:9" s="4" customFormat="1" ht="16.5" customHeight="1" x14ac:dyDescent="0.2">
      <c r="A55" s="22">
        <f>Apr!A55</f>
        <v>51</v>
      </c>
      <c r="B55" s="23" t="str">
        <f>Apr!B55</f>
        <v>D86</v>
      </c>
      <c r="C55" s="24" t="str">
        <f>Apr!C55</f>
        <v>Fortified Procaine Penicillin Inj IP</v>
      </c>
      <c r="D55" s="24" t="str">
        <f>Apr!D55</f>
        <v>20 Lac Vial</v>
      </c>
      <c r="E55" s="22">
        <f>Jun!I55</f>
        <v>0</v>
      </c>
      <c r="F55" s="29"/>
      <c r="G55" s="26">
        <f t="shared" si="2"/>
        <v>0</v>
      </c>
      <c r="H55" s="29"/>
      <c r="I55" s="26">
        <f t="shared" si="3"/>
        <v>0</v>
      </c>
    </row>
    <row r="56" spans="1:9" s="4" customFormat="1" ht="16.5" customHeight="1" x14ac:dyDescent="0.2">
      <c r="A56" s="22">
        <f>Apr!A56</f>
        <v>52</v>
      </c>
      <c r="B56" s="23" t="str">
        <f>Apr!B56</f>
        <v>D88</v>
      </c>
      <c r="C56" s="24" t="str">
        <f>Apr!C56</f>
        <v>Gentamicin Inj IP</v>
      </c>
      <c r="D56" s="24" t="str">
        <f>Apr!D56</f>
        <v>30 ml Vial</v>
      </c>
      <c r="E56" s="22">
        <f>Jun!I56</f>
        <v>0</v>
      </c>
      <c r="F56" s="29"/>
      <c r="G56" s="26">
        <f t="shared" si="2"/>
        <v>0</v>
      </c>
      <c r="H56" s="29"/>
      <c r="I56" s="26">
        <f t="shared" si="3"/>
        <v>0</v>
      </c>
    </row>
    <row r="57" spans="1:9" s="4" customFormat="1" ht="16.5" customHeight="1" x14ac:dyDescent="0.2">
      <c r="A57" s="22">
        <f>Apr!A57</f>
        <v>53</v>
      </c>
      <c r="B57" s="23" t="str">
        <f>Apr!B57</f>
        <v>D92</v>
      </c>
      <c r="C57" s="24" t="str">
        <f>Apr!C57</f>
        <v>Inj Metronidaszole</v>
      </c>
      <c r="D57" s="24" t="str">
        <f>Apr!D57</f>
        <v>100 ml Bottle</v>
      </c>
      <c r="E57" s="22">
        <f>Jun!I57</f>
        <v>0</v>
      </c>
      <c r="F57" s="29"/>
      <c r="G57" s="26">
        <f t="shared" si="2"/>
        <v>0</v>
      </c>
      <c r="H57" s="29"/>
      <c r="I57" s="26">
        <f t="shared" si="3"/>
        <v>0</v>
      </c>
    </row>
    <row r="58" spans="1:9" s="4" customFormat="1" ht="16.5" customHeight="1" x14ac:dyDescent="0.2">
      <c r="A58" s="22">
        <f>Apr!A58</f>
        <v>54</v>
      </c>
      <c r="B58" s="23" t="str">
        <f>Apr!B58</f>
        <v>D93</v>
      </c>
      <c r="C58" s="24" t="str">
        <f>Apr!C58</f>
        <v>Inj Neomycin</v>
      </c>
      <c r="D58" s="24">
        <f>Apr!D58</f>
        <v>0</v>
      </c>
      <c r="E58" s="22">
        <f>Jun!I58</f>
        <v>0</v>
      </c>
      <c r="F58" s="29"/>
      <c r="G58" s="26">
        <f t="shared" si="2"/>
        <v>0</v>
      </c>
      <c r="H58" s="29"/>
      <c r="I58" s="26">
        <f t="shared" si="3"/>
        <v>0</v>
      </c>
    </row>
    <row r="59" spans="1:9" s="4" customFormat="1" ht="16.5" customHeight="1" x14ac:dyDescent="0.2">
      <c r="A59" s="22">
        <f>Apr!A59</f>
        <v>55</v>
      </c>
      <c r="B59" s="23" t="str">
        <f>Apr!B59</f>
        <v>D94</v>
      </c>
      <c r="C59" s="24" t="str">
        <f>Apr!C59</f>
        <v>Oxytetracycline Inj</v>
      </c>
      <c r="D59" s="24" t="str">
        <f>Apr!D59</f>
        <v>30 ml Vial</v>
      </c>
      <c r="E59" s="22">
        <f>Jun!I59</f>
        <v>0</v>
      </c>
      <c r="F59" s="29"/>
      <c r="G59" s="26">
        <f t="shared" si="2"/>
        <v>0</v>
      </c>
      <c r="H59" s="29"/>
      <c r="I59" s="26">
        <f t="shared" si="3"/>
        <v>0</v>
      </c>
    </row>
    <row r="60" spans="1:9" s="4" customFormat="1" ht="16.5" customHeight="1" x14ac:dyDescent="0.2">
      <c r="A60" s="22">
        <f>Apr!A60</f>
        <v>56</v>
      </c>
      <c r="B60" s="23" t="str">
        <f>Apr!B60</f>
        <v>D95</v>
      </c>
      <c r="C60" s="24" t="str">
        <f>Apr!C60</f>
        <v>Oxytetracycline (LA) Inj</v>
      </c>
      <c r="D60" s="24" t="str">
        <f>Apr!D60</f>
        <v>30 ml Vial</v>
      </c>
      <c r="E60" s="22">
        <f>Jun!I60</f>
        <v>0</v>
      </c>
      <c r="F60" s="29"/>
      <c r="G60" s="26">
        <f t="shared" si="2"/>
        <v>0</v>
      </c>
      <c r="H60" s="29"/>
      <c r="I60" s="26">
        <f t="shared" si="3"/>
        <v>0</v>
      </c>
    </row>
    <row r="61" spans="1:9" s="4" customFormat="1" ht="16.5" customHeight="1" x14ac:dyDescent="0.2">
      <c r="A61" s="22">
        <f>Apr!A61</f>
        <v>57</v>
      </c>
      <c r="B61" s="23" t="str">
        <f>Apr!B61</f>
        <v>D96</v>
      </c>
      <c r="C61" s="24" t="str">
        <f>Apr!C61</f>
        <v>Oxytetracycline HCl Inj IP (I/V And I/M)</v>
      </c>
      <c r="D61" s="24" t="str">
        <f>Apr!D61</f>
        <v>30 ml Vial</v>
      </c>
      <c r="E61" s="22">
        <f>Jun!I61</f>
        <v>0</v>
      </c>
      <c r="F61" s="29"/>
      <c r="G61" s="26">
        <f t="shared" si="2"/>
        <v>0</v>
      </c>
      <c r="H61" s="29"/>
      <c r="I61" s="26">
        <f t="shared" si="3"/>
        <v>0</v>
      </c>
    </row>
    <row r="62" spans="1:9" s="4" customFormat="1" ht="16.5" customHeight="1" x14ac:dyDescent="0.2">
      <c r="A62" s="22">
        <f>Apr!A62</f>
        <v>58</v>
      </c>
      <c r="B62" s="23" t="str">
        <f>Apr!B62</f>
        <v>D99</v>
      </c>
      <c r="C62" s="24" t="str">
        <f>Apr!C62</f>
        <v>Sulphadimidine Inj IP</v>
      </c>
      <c r="D62" s="24" t="str">
        <f>Apr!D62</f>
        <v>100 ml Bottle</v>
      </c>
      <c r="E62" s="22">
        <f>Jun!I62</f>
        <v>0</v>
      </c>
      <c r="F62" s="29"/>
      <c r="G62" s="26">
        <f t="shared" si="2"/>
        <v>0</v>
      </c>
      <c r="H62" s="29"/>
      <c r="I62" s="26">
        <f t="shared" si="3"/>
        <v>0</v>
      </c>
    </row>
    <row r="63" spans="1:9" s="4" customFormat="1" ht="16.5" customHeight="1" x14ac:dyDescent="0.2">
      <c r="A63" s="22">
        <f>Apr!A63</f>
        <v>59</v>
      </c>
      <c r="B63" s="23" t="str">
        <f>Apr!B63</f>
        <v>D100</v>
      </c>
      <c r="C63" s="24" t="str">
        <f>Apr!C63</f>
        <v>Sulphadoxine And Trimethoprim Inj BP Vet</v>
      </c>
      <c r="D63" s="24" t="str">
        <f>Apr!D63</f>
        <v>30 ml Vial</v>
      </c>
      <c r="E63" s="22">
        <f>Jun!I63</f>
        <v>0</v>
      </c>
      <c r="F63" s="29"/>
      <c r="G63" s="26">
        <f t="shared" si="2"/>
        <v>0</v>
      </c>
      <c r="H63" s="29"/>
      <c r="I63" s="26">
        <f t="shared" si="3"/>
        <v>0</v>
      </c>
    </row>
    <row r="64" spans="1:9" s="4" customFormat="1" ht="16.5" customHeight="1" x14ac:dyDescent="0.2">
      <c r="A64" s="114">
        <f>Apr!A64</f>
        <v>60</v>
      </c>
      <c r="B64" s="119" t="str">
        <f>Apr!B64</f>
        <v>D101</v>
      </c>
      <c r="C64" s="115" t="str">
        <f>Apr!C64</f>
        <v>Inj Sulphadiaprim</v>
      </c>
      <c r="D64" s="115" t="str">
        <f>Apr!D64</f>
        <v>30 ml Vial</v>
      </c>
      <c r="E64" s="114">
        <f>Jun!I64</f>
        <v>0</v>
      </c>
      <c r="F64" s="116"/>
      <c r="G64" s="118">
        <f t="shared" si="2"/>
        <v>0</v>
      </c>
      <c r="H64" s="116"/>
      <c r="I64" s="118">
        <f t="shared" si="3"/>
        <v>0</v>
      </c>
    </row>
    <row r="65" spans="1:9" s="4" customFormat="1" ht="16.5" customHeight="1" x14ac:dyDescent="0.2">
      <c r="A65" s="22">
        <f>Apr!A65</f>
        <v>61</v>
      </c>
      <c r="B65" s="23" t="str">
        <f>Apr!B65</f>
        <v>D102</v>
      </c>
      <c r="C65" s="24" t="str">
        <f>Apr!C65</f>
        <v>AntIProtozoal Inj</v>
      </c>
      <c r="D65" s="24" t="str">
        <f>Apr!D65</f>
        <v>22.5 Gm Bottle</v>
      </c>
      <c r="E65" s="22">
        <f>Jun!I65</f>
        <v>0</v>
      </c>
      <c r="F65" s="29"/>
      <c r="G65" s="26">
        <f t="shared" si="2"/>
        <v>0</v>
      </c>
      <c r="H65" s="29"/>
      <c r="I65" s="26">
        <f t="shared" si="3"/>
        <v>0</v>
      </c>
    </row>
    <row r="66" spans="1:9" s="4" customFormat="1" ht="16.5" customHeight="1" x14ac:dyDescent="0.2">
      <c r="A66" s="22">
        <f>Apr!A66</f>
        <v>62</v>
      </c>
      <c r="B66" s="23" t="str">
        <f>Apr!B66</f>
        <v>D104</v>
      </c>
      <c r="C66" s="24" t="str">
        <f>Apr!C66</f>
        <v>Ivermectin Inj</v>
      </c>
      <c r="D66" s="24" t="str">
        <f>Apr!D66</f>
        <v>7 ml Vial</v>
      </c>
      <c r="E66" s="22">
        <f>Jun!I66</f>
        <v>0</v>
      </c>
      <c r="F66" s="29"/>
      <c r="G66" s="26">
        <f t="shared" si="2"/>
        <v>0</v>
      </c>
      <c r="H66" s="29"/>
      <c r="I66" s="26">
        <f t="shared" si="3"/>
        <v>0</v>
      </c>
    </row>
    <row r="67" spans="1:9" s="4" customFormat="1" ht="16.5" customHeight="1" x14ac:dyDescent="0.2">
      <c r="A67" s="22">
        <f>Apr!A67</f>
        <v>63</v>
      </c>
      <c r="B67" s="23" t="str">
        <f>Apr!B67</f>
        <v>D106</v>
      </c>
      <c r="C67" s="24" t="str">
        <f>Apr!C67</f>
        <v>Lithium Antimony Thiomalate Inj</v>
      </c>
      <c r="D67" s="24">
        <f>Apr!D67</f>
        <v>0</v>
      </c>
      <c r="E67" s="22">
        <f>Jun!I67</f>
        <v>0</v>
      </c>
      <c r="F67" s="29"/>
      <c r="G67" s="26">
        <f t="shared" si="2"/>
        <v>0</v>
      </c>
      <c r="H67" s="29"/>
      <c r="I67" s="26">
        <f t="shared" si="3"/>
        <v>0</v>
      </c>
    </row>
    <row r="68" spans="1:9" s="4" customFormat="1" ht="16.5" customHeight="1" x14ac:dyDescent="0.2">
      <c r="A68" s="22">
        <f>Apr!A68</f>
        <v>64</v>
      </c>
      <c r="B68" s="23" t="str">
        <f>Apr!B68</f>
        <v>D107</v>
      </c>
      <c r="C68" s="24" t="str">
        <f>Apr!C68</f>
        <v>Buparvaquone Inj</v>
      </c>
      <c r="D68" s="24" t="str">
        <f>Apr!D68</f>
        <v>20 ml Vial</v>
      </c>
      <c r="E68" s="22">
        <f>Jun!I68</f>
        <v>0</v>
      </c>
      <c r="F68" s="29"/>
      <c r="G68" s="26">
        <f t="shared" si="2"/>
        <v>0</v>
      </c>
      <c r="H68" s="29"/>
      <c r="I68" s="26">
        <f t="shared" si="3"/>
        <v>0</v>
      </c>
    </row>
    <row r="69" spans="1:9" s="4" customFormat="1" ht="16.5" customHeight="1" x14ac:dyDescent="0.2">
      <c r="A69" s="22">
        <f>Apr!A69</f>
        <v>65</v>
      </c>
      <c r="B69" s="23" t="str">
        <f>Apr!B69</f>
        <v>D108</v>
      </c>
      <c r="C69" s="24" t="str">
        <f>Apr!C69</f>
        <v>Vitamin A Inj</v>
      </c>
      <c r="D69" s="24" t="str">
        <f>Apr!D69</f>
        <v>2 ml Amp</v>
      </c>
      <c r="E69" s="22">
        <f>Jun!I69</f>
        <v>0</v>
      </c>
      <c r="F69" s="29"/>
      <c r="G69" s="26">
        <f t="shared" si="2"/>
        <v>0</v>
      </c>
      <c r="H69" s="29"/>
      <c r="I69" s="26">
        <f t="shared" si="3"/>
        <v>0</v>
      </c>
    </row>
    <row r="70" spans="1:9" s="4" customFormat="1" ht="16.5" customHeight="1" x14ac:dyDescent="0.2">
      <c r="A70" s="22">
        <f>Apr!A70</f>
        <v>66</v>
      </c>
      <c r="B70" s="23" t="str">
        <f>Apr!B70</f>
        <v>D109</v>
      </c>
      <c r="C70" s="24" t="str">
        <f>Apr!C70</f>
        <v>Vitamin A D3 And E Inj</v>
      </c>
      <c r="D70" s="24" t="str">
        <f>Apr!D70</f>
        <v>10 ml Vial</v>
      </c>
      <c r="E70" s="22">
        <f>Jun!I70</f>
        <v>0</v>
      </c>
      <c r="F70" s="29"/>
      <c r="G70" s="26">
        <f t="shared" si="2"/>
        <v>0</v>
      </c>
      <c r="H70" s="29"/>
      <c r="I70" s="26">
        <f t="shared" si="3"/>
        <v>0</v>
      </c>
    </row>
    <row r="71" spans="1:9" s="4" customFormat="1" ht="16.5" customHeight="1" x14ac:dyDescent="0.2">
      <c r="A71" s="22">
        <f>Apr!A71</f>
        <v>67</v>
      </c>
      <c r="B71" s="23" t="str">
        <f>Apr!B71</f>
        <v>D110</v>
      </c>
      <c r="C71" s="24" t="str">
        <f>Apr!C71</f>
        <v>Multi Vitamin Inj</v>
      </c>
      <c r="D71" s="24" t="str">
        <f>Apr!D71</f>
        <v>30 ml Vial</v>
      </c>
      <c r="E71" s="22">
        <f>Jun!I71</f>
        <v>0</v>
      </c>
      <c r="F71" s="29"/>
      <c r="G71" s="26">
        <f t="shared" ref="G71:G134" si="4">E71+F71</f>
        <v>0</v>
      </c>
      <c r="H71" s="29"/>
      <c r="I71" s="26">
        <f t="shared" ref="I71:I134" si="5">G71-H71</f>
        <v>0</v>
      </c>
    </row>
    <row r="72" spans="1:9" s="4" customFormat="1" ht="16.5" customHeight="1" x14ac:dyDescent="0.2">
      <c r="A72" s="22">
        <f>Apr!A72</f>
        <v>68</v>
      </c>
      <c r="B72" s="23" t="str">
        <f>Apr!B72</f>
        <v>D111</v>
      </c>
      <c r="C72" s="24" t="str">
        <f>Apr!C72</f>
        <v>Calcium Vitamin B12 And Vitamin D3 Inj</v>
      </c>
      <c r="D72" s="24" t="str">
        <f>Apr!D72</f>
        <v>15 ml Vial</v>
      </c>
      <c r="E72" s="22">
        <f>Jun!I72</f>
        <v>0</v>
      </c>
      <c r="F72" s="29"/>
      <c r="G72" s="26">
        <f t="shared" si="4"/>
        <v>0</v>
      </c>
      <c r="H72" s="29"/>
      <c r="I72" s="26">
        <f t="shared" si="5"/>
        <v>0</v>
      </c>
    </row>
    <row r="73" spans="1:9" s="4" customFormat="1" ht="16.5" customHeight="1" x14ac:dyDescent="0.2">
      <c r="A73" s="22">
        <f>Apr!A73</f>
        <v>69</v>
      </c>
      <c r="B73" s="23" t="str">
        <f>Apr!B73</f>
        <v>D112</v>
      </c>
      <c r="C73" s="24" t="str">
        <f>Apr!C73</f>
        <v>B.Complex With Choline Inj</v>
      </c>
      <c r="D73" s="24" t="str">
        <f>Apr!D73</f>
        <v>30 ml Vial</v>
      </c>
      <c r="E73" s="22">
        <f>Jun!I73</f>
        <v>0</v>
      </c>
      <c r="F73" s="29"/>
      <c r="G73" s="26">
        <f t="shared" si="4"/>
        <v>0</v>
      </c>
      <c r="H73" s="29"/>
      <c r="I73" s="26">
        <f t="shared" si="5"/>
        <v>0</v>
      </c>
    </row>
    <row r="74" spans="1:9" s="4" customFormat="1" ht="16.5" customHeight="1" x14ac:dyDescent="0.2">
      <c r="A74" s="114">
        <f>Apr!A74</f>
        <v>70</v>
      </c>
      <c r="B74" s="119" t="str">
        <f>Apr!B74</f>
        <v>D113</v>
      </c>
      <c r="C74" s="115" t="str">
        <f>Apr!C74</f>
        <v>Phosphorous Inj</v>
      </c>
      <c r="D74" s="115" t="str">
        <f>Apr!D74</f>
        <v>30 ml Vial</v>
      </c>
      <c r="E74" s="114">
        <f>Jun!I74</f>
        <v>0</v>
      </c>
      <c r="F74" s="116"/>
      <c r="G74" s="118">
        <f t="shared" si="4"/>
        <v>0</v>
      </c>
      <c r="H74" s="116"/>
      <c r="I74" s="118">
        <f t="shared" si="5"/>
        <v>0</v>
      </c>
    </row>
    <row r="75" spans="1:9" s="4" customFormat="1" ht="16.5" customHeight="1" x14ac:dyDescent="0.2">
      <c r="A75" s="22">
        <f>Apr!A75</f>
        <v>71</v>
      </c>
      <c r="B75" s="23" t="str">
        <f>Apr!B75</f>
        <v>D114</v>
      </c>
      <c r="C75" s="24" t="str">
        <f>Apr!C75</f>
        <v>Phosphorous With B12 Inj</v>
      </c>
      <c r="D75" s="24" t="str">
        <f>Apr!D75</f>
        <v>30 ml Vial</v>
      </c>
      <c r="E75" s="22">
        <f>Jun!I75</f>
        <v>0</v>
      </c>
      <c r="F75" s="29"/>
      <c r="G75" s="26">
        <f t="shared" si="4"/>
        <v>0</v>
      </c>
      <c r="H75" s="29"/>
      <c r="I75" s="26">
        <f t="shared" si="5"/>
        <v>0</v>
      </c>
    </row>
    <row r="76" spans="1:9" s="4" customFormat="1" ht="16.5" customHeight="1" x14ac:dyDescent="0.2">
      <c r="A76" s="22">
        <f>Apr!A76</f>
        <v>72</v>
      </c>
      <c r="B76" s="23" t="str">
        <f>Apr!B76</f>
        <v>D116</v>
      </c>
      <c r="C76" s="24" t="str">
        <f>Apr!C76</f>
        <v>Chlorpheniramine Inj IP</v>
      </c>
      <c r="D76" s="24" t="str">
        <f>Apr!D76</f>
        <v>10 ml Vial</v>
      </c>
      <c r="E76" s="22">
        <f>Jun!I76</f>
        <v>0</v>
      </c>
      <c r="F76" s="29"/>
      <c r="G76" s="26">
        <f t="shared" si="4"/>
        <v>0</v>
      </c>
      <c r="H76" s="29"/>
      <c r="I76" s="26">
        <f t="shared" si="5"/>
        <v>0</v>
      </c>
    </row>
    <row r="77" spans="1:9" s="4" customFormat="1" ht="16.5" customHeight="1" x14ac:dyDescent="0.2">
      <c r="A77" s="22">
        <f>Apr!A77</f>
        <v>73</v>
      </c>
      <c r="B77" s="23" t="str">
        <f>Apr!B77</f>
        <v>D117</v>
      </c>
      <c r="C77" s="24" t="str">
        <f>Apr!C77</f>
        <v>Pheniramine Inj IP</v>
      </c>
      <c r="D77" s="24" t="str">
        <f>Apr!D77</f>
        <v>30 ml Vial</v>
      </c>
      <c r="E77" s="22">
        <f>Jun!I77</f>
        <v>0</v>
      </c>
      <c r="F77" s="29"/>
      <c r="G77" s="26">
        <f t="shared" si="4"/>
        <v>0</v>
      </c>
      <c r="H77" s="29"/>
      <c r="I77" s="26">
        <f t="shared" si="5"/>
        <v>0</v>
      </c>
    </row>
    <row r="78" spans="1:9" s="4" customFormat="1" ht="16.5" customHeight="1" x14ac:dyDescent="0.2">
      <c r="A78" s="22">
        <f>Apr!A78</f>
        <v>74</v>
      </c>
      <c r="B78" s="23" t="str">
        <f>Apr!B78</f>
        <v>D119</v>
      </c>
      <c r="C78" s="24" t="str">
        <f>Apr!C78</f>
        <v>Lignocaine Inj</v>
      </c>
      <c r="D78" s="24" t="str">
        <f>Apr!D78</f>
        <v>10 ml Vial</v>
      </c>
      <c r="E78" s="22">
        <f>Jun!I78</f>
        <v>0</v>
      </c>
      <c r="F78" s="29"/>
      <c r="G78" s="26">
        <f t="shared" si="4"/>
        <v>0</v>
      </c>
      <c r="H78" s="29"/>
      <c r="I78" s="26">
        <f t="shared" si="5"/>
        <v>0</v>
      </c>
    </row>
    <row r="79" spans="1:9" s="4" customFormat="1" ht="16.5" customHeight="1" x14ac:dyDescent="0.2">
      <c r="A79" s="22">
        <f>Apr!A79</f>
        <v>75</v>
      </c>
      <c r="B79" s="23" t="str">
        <f>Apr!B79</f>
        <v>D120</v>
      </c>
      <c r="C79" s="24" t="str">
        <f>Apr!C79</f>
        <v>Inj Xylazine</v>
      </c>
      <c r="D79" s="24" t="str">
        <f>Apr!D79</f>
        <v>10 ml Vial</v>
      </c>
      <c r="E79" s="22">
        <f>Jun!I79</f>
        <v>0</v>
      </c>
      <c r="F79" s="29"/>
      <c r="G79" s="26">
        <f t="shared" si="4"/>
        <v>0</v>
      </c>
      <c r="H79" s="29"/>
      <c r="I79" s="26">
        <f t="shared" si="5"/>
        <v>0</v>
      </c>
    </row>
    <row r="80" spans="1:9" s="4" customFormat="1" ht="16.5" customHeight="1" x14ac:dyDescent="0.2">
      <c r="A80" s="22">
        <f>Apr!A80</f>
        <v>76</v>
      </c>
      <c r="B80" s="23" t="str">
        <f>Apr!B80</f>
        <v>D122</v>
      </c>
      <c r="C80" s="24" t="str">
        <f>Apr!C80</f>
        <v>Dexamethasone Sodium Phosphate Inj IP</v>
      </c>
      <c r="D80" s="24" t="str">
        <f>Apr!D80</f>
        <v>10 ml Vial</v>
      </c>
      <c r="E80" s="22">
        <f>Jun!I80</f>
        <v>0</v>
      </c>
      <c r="F80" s="29"/>
      <c r="G80" s="26">
        <f t="shared" si="4"/>
        <v>0</v>
      </c>
      <c r="H80" s="29"/>
      <c r="I80" s="26">
        <f t="shared" si="5"/>
        <v>0</v>
      </c>
    </row>
    <row r="81" spans="1:9" s="4" customFormat="1" ht="16.5" customHeight="1" x14ac:dyDescent="0.2">
      <c r="A81" s="22">
        <f>Apr!A81</f>
        <v>77</v>
      </c>
      <c r="B81" s="23" t="str">
        <f>Apr!B81</f>
        <v>D123</v>
      </c>
      <c r="C81" s="24" t="str">
        <f>Apr!C81</f>
        <v>Triamcinolone Acetonide Inj BP</v>
      </c>
      <c r="D81" s="24" t="str">
        <f>Apr!D81</f>
        <v>5 ml Vial</v>
      </c>
      <c r="E81" s="22">
        <f>Jun!I81</f>
        <v>0</v>
      </c>
      <c r="F81" s="29"/>
      <c r="G81" s="26">
        <f t="shared" si="4"/>
        <v>0</v>
      </c>
      <c r="H81" s="29"/>
      <c r="I81" s="26">
        <f t="shared" si="5"/>
        <v>0</v>
      </c>
    </row>
    <row r="82" spans="1:9" s="4" customFormat="1" ht="16.5" customHeight="1" x14ac:dyDescent="0.2">
      <c r="A82" s="22">
        <f>Apr!A82</f>
        <v>78</v>
      </c>
      <c r="B82" s="23" t="str">
        <f>Apr!B82</f>
        <v>D124</v>
      </c>
      <c r="C82" s="24" t="str">
        <f>Apr!C82</f>
        <v>Calcium Borogluconate IP Vet Inj</v>
      </c>
      <c r="D82" s="24" t="str">
        <f>Apr!D82</f>
        <v>450 ml</v>
      </c>
      <c r="E82" s="22">
        <f>Jun!I82</f>
        <v>0</v>
      </c>
      <c r="F82" s="29"/>
      <c r="G82" s="26">
        <f t="shared" si="4"/>
        <v>0</v>
      </c>
      <c r="H82" s="29"/>
      <c r="I82" s="26">
        <f t="shared" si="5"/>
        <v>0</v>
      </c>
    </row>
    <row r="83" spans="1:9" s="4" customFormat="1" ht="16.5" customHeight="1" x14ac:dyDescent="0.2">
      <c r="A83" s="22">
        <f>Apr!A83</f>
        <v>79</v>
      </c>
      <c r="B83" s="23" t="str">
        <f>Apr!B83</f>
        <v>D125</v>
      </c>
      <c r="C83" s="24" t="str">
        <f>Apr!C83</f>
        <v>Calcium Magnesium Boro Gluconate Inj IP Vet</v>
      </c>
      <c r="D83" s="24" t="str">
        <f>Apr!D83</f>
        <v>450 ml</v>
      </c>
      <c r="E83" s="22">
        <f>Jun!I83</f>
        <v>0</v>
      </c>
      <c r="F83" s="29"/>
      <c r="G83" s="26">
        <f t="shared" si="4"/>
        <v>0</v>
      </c>
      <c r="H83" s="29"/>
      <c r="I83" s="26">
        <f t="shared" si="5"/>
        <v>0</v>
      </c>
    </row>
    <row r="84" spans="1:9" s="4" customFormat="1" ht="16.5" customHeight="1" x14ac:dyDescent="0.2">
      <c r="A84" s="114">
        <f>Apr!A84</f>
        <v>80</v>
      </c>
      <c r="B84" s="119" t="str">
        <f>Apr!B84</f>
        <v>D130</v>
      </c>
      <c r="C84" s="115" t="str">
        <f>Apr!C84</f>
        <v>Buserelin Inj</v>
      </c>
      <c r="D84" s="115" t="str">
        <f>Apr!D84</f>
        <v>10 ml Vial</v>
      </c>
      <c r="E84" s="114">
        <f>Jun!I84</f>
        <v>0</v>
      </c>
      <c r="F84" s="116"/>
      <c r="G84" s="118">
        <f t="shared" si="4"/>
        <v>0</v>
      </c>
      <c r="H84" s="116"/>
      <c r="I84" s="118">
        <f t="shared" si="5"/>
        <v>0</v>
      </c>
    </row>
    <row r="85" spans="1:9" s="4" customFormat="1" ht="16.5" customHeight="1" x14ac:dyDescent="0.2">
      <c r="A85" s="22">
        <f>Apr!A85</f>
        <v>81</v>
      </c>
      <c r="B85" s="23" t="str">
        <f>Apr!B85</f>
        <v>D132</v>
      </c>
      <c r="C85" s="24" t="str">
        <f>Apr!C85</f>
        <v>Progesterone Inj.</v>
      </c>
      <c r="D85" s="24">
        <f>Apr!D85</f>
        <v>0</v>
      </c>
      <c r="E85" s="22">
        <f>Jun!I85</f>
        <v>0</v>
      </c>
      <c r="F85" s="29"/>
      <c r="G85" s="26">
        <f t="shared" si="4"/>
        <v>0</v>
      </c>
      <c r="H85" s="29"/>
      <c r="I85" s="26">
        <f t="shared" si="5"/>
        <v>0</v>
      </c>
    </row>
    <row r="86" spans="1:9" s="4" customFormat="1" ht="16.5" customHeight="1" x14ac:dyDescent="0.2">
      <c r="A86" s="22">
        <f>Apr!A86</f>
        <v>82</v>
      </c>
      <c r="B86" s="23" t="str">
        <f>Apr!B86</f>
        <v>D134</v>
      </c>
      <c r="C86" s="24" t="str">
        <f>Apr!C86</f>
        <v>Atropine Sulphate Inj IP</v>
      </c>
      <c r="D86" s="24" t="str">
        <f>Apr!D86</f>
        <v>10 ml Vial</v>
      </c>
      <c r="E86" s="22">
        <f>Jun!I86</f>
        <v>0</v>
      </c>
      <c r="F86" s="29"/>
      <c r="G86" s="26">
        <f t="shared" si="4"/>
        <v>0</v>
      </c>
      <c r="H86" s="29"/>
      <c r="I86" s="26">
        <f t="shared" si="5"/>
        <v>0</v>
      </c>
    </row>
    <row r="87" spans="1:9" s="4" customFormat="1" ht="16.5" customHeight="1" x14ac:dyDescent="0.2">
      <c r="A87" s="22">
        <f>Apr!A87</f>
        <v>83</v>
      </c>
      <c r="B87" s="23" t="str">
        <f>Apr!B87</f>
        <v>D135</v>
      </c>
      <c r="C87" s="24" t="str">
        <f>Apr!C87</f>
        <v>Adrenochrome Monosemicarbozone Inj</v>
      </c>
      <c r="D87" s="24" t="str">
        <f>Apr!D87</f>
        <v>10 ml Vial</v>
      </c>
      <c r="E87" s="22">
        <f>Jun!I87</f>
        <v>0</v>
      </c>
      <c r="F87" s="29"/>
      <c r="G87" s="26">
        <f t="shared" si="4"/>
        <v>0</v>
      </c>
      <c r="H87" s="29"/>
      <c r="I87" s="26">
        <f t="shared" si="5"/>
        <v>0</v>
      </c>
    </row>
    <row r="88" spans="1:9" s="4" customFormat="1" ht="16.5" customHeight="1" x14ac:dyDescent="0.2">
      <c r="A88" s="22">
        <f>Apr!A88</f>
        <v>84</v>
      </c>
      <c r="B88" s="23" t="str">
        <f>Apr!B88</f>
        <v>D138</v>
      </c>
      <c r="C88" s="24" t="str">
        <f>Apr!C88</f>
        <v>Adrenalin Acid Tartrate Inj IP</v>
      </c>
      <c r="D88" s="24" t="str">
        <f>Apr!D88</f>
        <v>1ml Amp</v>
      </c>
      <c r="E88" s="22">
        <f>Jun!I88</f>
        <v>0</v>
      </c>
      <c r="F88" s="29"/>
      <c r="G88" s="26">
        <f t="shared" si="4"/>
        <v>0</v>
      </c>
      <c r="H88" s="29"/>
      <c r="I88" s="26">
        <f t="shared" si="5"/>
        <v>0</v>
      </c>
    </row>
    <row r="89" spans="1:9" s="4" customFormat="1" ht="16.5" customHeight="1" x14ac:dyDescent="0.2">
      <c r="A89" s="22">
        <f>Apr!A89</f>
        <v>85</v>
      </c>
      <c r="B89" s="23" t="str">
        <f>Apr!B89</f>
        <v>D139</v>
      </c>
      <c r="C89" s="24" t="str">
        <f>Apr!C89</f>
        <v>Frusemide Inj IP</v>
      </c>
      <c r="D89" s="24" t="str">
        <f>Apr!D89</f>
        <v>2ml Amp</v>
      </c>
      <c r="E89" s="22">
        <f>Jun!I89</f>
        <v>0</v>
      </c>
      <c r="F89" s="29"/>
      <c r="G89" s="26">
        <f t="shared" si="4"/>
        <v>0</v>
      </c>
      <c r="H89" s="29"/>
      <c r="I89" s="26">
        <f t="shared" si="5"/>
        <v>0</v>
      </c>
    </row>
    <row r="90" spans="1:9" s="4" customFormat="1" ht="16.5" customHeight="1" x14ac:dyDescent="0.2">
      <c r="A90" s="22">
        <f>Apr!A90</f>
        <v>86</v>
      </c>
      <c r="B90" s="23" t="str">
        <f>Apr!B90</f>
        <v>D140</v>
      </c>
      <c r="C90" s="24" t="str">
        <f>Apr!C90</f>
        <v>Valethamate Bromide Inj</v>
      </c>
      <c r="D90" s="24" t="str">
        <f>Apr!D90</f>
        <v>5ml Amp</v>
      </c>
      <c r="E90" s="22">
        <f>Jun!I90</f>
        <v>0</v>
      </c>
      <c r="F90" s="29"/>
      <c r="G90" s="26">
        <f t="shared" si="4"/>
        <v>0</v>
      </c>
      <c r="H90" s="29"/>
      <c r="I90" s="26">
        <f t="shared" si="5"/>
        <v>0</v>
      </c>
    </row>
    <row r="91" spans="1:9" s="4" customFormat="1" ht="16.5" customHeight="1" x14ac:dyDescent="0.2">
      <c r="A91" s="22">
        <f>Apr!A91</f>
        <v>87</v>
      </c>
      <c r="B91" s="23" t="str">
        <f>Apr!B91</f>
        <v>D143</v>
      </c>
      <c r="C91" s="24" t="str">
        <f>Apr!C91</f>
        <v>Inj Paracetamol IP</v>
      </c>
      <c r="D91" s="24" t="str">
        <f>Apr!D91</f>
        <v>30 ml Vial</v>
      </c>
      <c r="E91" s="22">
        <f>Jun!I91</f>
        <v>0</v>
      </c>
      <c r="F91" s="29"/>
      <c r="G91" s="26">
        <f t="shared" si="4"/>
        <v>0</v>
      </c>
      <c r="H91" s="29"/>
      <c r="I91" s="26">
        <f t="shared" si="5"/>
        <v>0</v>
      </c>
    </row>
    <row r="92" spans="1:9" s="4" customFormat="1" ht="16.5" customHeight="1" x14ac:dyDescent="0.2">
      <c r="A92" s="22">
        <f>Apr!A92</f>
        <v>88</v>
      </c>
      <c r="B92" s="23" t="str">
        <f>Apr!B92</f>
        <v>D144</v>
      </c>
      <c r="C92" s="24" t="str">
        <f>Apr!C92</f>
        <v>Ketamine Inj IP</v>
      </c>
      <c r="D92" s="24" t="str">
        <f>Apr!D92</f>
        <v>2 ml Amp</v>
      </c>
      <c r="E92" s="22">
        <f>Jun!I92</f>
        <v>0</v>
      </c>
      <c r="F92" s="29"/>
      <c r="G92" s="26">
        <f t="shared" si="4"/>
        <v>0</v>
      </c>
      <c r="H92" s="29"/>
      <c r="I92" s="26">
        <f t="shared" si="5"/>
        <v>0</v>
      </c>
    </row>
    <row r="93" spans="1:9" s="4" customFormat="1" ht="16.5" customHeight="1" x14ac:dyDescent="0.2">
      <c r="A93" s="22">
        <f>Apr!A93</f>
        <v>89</v>
      </c>
      <c r="B93" s="23" t="str">
        <f>Apr!B93</f>
        <v>D145</v>
      </c>
      <c r="C93" s="24" t="str">
        <f>Apr!C93</f>
        <v>Cephalosporin Tab - 250Mg</v>
      </c>
      <c r="D93" s="24" t="str">
        <f>Apr!D93</f>
        <v>10 x 10 Tabs</v>
      </c>
      <c r="E93" s="22">
        <f>Jun!I93</f>
        <v>0</v>
      </c>
      <c r="F93" s="29"/>
      <c r="G93" s="26">
        <f t="shared" si="4"/>
        <v>0</v>
      </c>
      <c r="H93" s="29"/>
      <c r="I93" s="26">
        <f t="shared" si="5"/>
        <v>0</v>
      </c>
    </row>
    <row r="94" spans="1:9" s="4" customFormat="1" ht="16.5" customHeight="1" x14ac:dyDescent="0.2">
      <c r="A94" s="114">
        <f>Apr!A94</f>
        <v>90</v>
      </c>
      <c r="B94" s="119" t="str">
        <f>Apr!B94</f>
        <v>D147</v>
      </c>
      <c r="C94" s="115" t="str">
        <f>Apr!C94</f>
        <v>B Comp. Liver Extr. With Choline Inj</v>
      </c>
      <c r="D94" s="115">
        <f>Apr!D94</f>
        <v>0</v>
      </c>
      <c r="E94" s="114">
        <f>Jun!I94</f>
        <v>0</v>
      </c>
      <c r="F94" s="116"/>
      <c r="G94" s="118">
        <f t="shared" si="4"/>
        <v>0</v>
      </c>
      <c r="H94" s="116"/>
      <c r="I94" s="118">
        <f t="shared" si="5"/>
        <v>0</v>
      </c>
    </row>
    <row r="95" spans="1:9" s="4" customFormat="1" ht="16.5" customHeight="1" x14ac:dyDescent="0.2">
      <c r="A95" s="22">
        <f>Apr!A95</f>
        <v>91</v>
      </c>
      <c r="B95" s="23" t="str">
        <f>Apr!B95</f>
        <v>D148</v>
      </c>
      <c r="C95" s="24" t="str">
        <f>Apr!C95</f>
        <v>Live Yeast Culture Bolus</v>
      </c>
      <c r="D95" s="24" t="str">
        <f>Apr!D95</f>
        <v>Bolus</v>
      </c>
      <c r="E95" s="22">
        <f>Jun!I95</f>
        <v>0</v>
      </c>
      <c r="F95" s="29"/>
      <c r="G95" s="26">
        <f t="shared" si="4"/>
        <v>0</v>
      </c>
      <c r="H95" s="29"/>
      <c r="I95" s="26">
        <f t="shared" si="5"/>
        <v>0</v>
      </c>
    </row>
    <row r="96" spans="1:9" s="4" customFormat="1" ht="16.5" customHeight="1" x14ac:dyDescent="0.2">
      <c r="A96" s="22">
        <f>Apr!A96</f>
        <v>92</v>
      </c>
      <c r="B96" s="23" t="str">
        <f>Apr!B96</f>
        <v>D150</v>
      </c>
      <c r="C96" s="24" t="str">
        <f>Apr!C96</f>
        <v>Calcium Propionate And Picrorhiza Powder</v>
      </c>
      <c r="D96" s="24" t="str">
        <f>Apr!D96</f>
        <v>125 gms</v>
      </c>
      <c r="E96" s="22">
        <f>Jun!I96</f>
        <v>0</v>
      </c>
      <c r="F96" s="29"/>
      <c r="G96" s="26">
        <f t="shared" si="4"/>
        <v>0</v>
      </c>
      <c r="H96" s="29"/>
      <c r="I96" s="26">
        <f t="shared" si="5"/>
        <v>0</v>
      </c>
    </row>
    <row r="97" spans="1:9" s="4" customFormat="1" ht="16.5" customHeight="1" x14ac:dyDescent="0.2">
      <c r="A97" s="22">
        <f>Apr!A97</f>
        <v>93</v>
      </c>
      <c r="B97" s="23" t="str">
        <f>Apr!B97</f>
        <v>D151</v>
      </c>
      <c r="C97" s="24" t="str">
        <f>Apr!C97</f>
        <v>Cefqunome Sulphate Intra Mammary Infusion</v>
      </c>
      <c r="D97" s="24" t="str">
        <f>Apr!D97</f>
        <v>Syringes</v>
      </c>
      <c r="E97" s="22">
        <f>Jun!I97</f>
        <v>0</v>
      </c>
      <c r="F97" s="29"/>
      <c r="G97" s="26">
        <f t="shared" si="4"/>
        <v>0</v>
      </c>
      <c r="H97" s="29"/>
      <c r="I97" s="26">
        <f t="shared" si="5"/>
        <v>0</v>
      </c>
    </row>
    <row r="98" spans="1:9" s="4" customFormat="1" ht="16.5" customHeight="1" x14ac:dyDescent="0.2">
      <c r="A98" s="22">
        <f>Apr!A98</f>
        <v>94</v>
      </c>
      <c r="B98" s="23" t="str">
        <f>Apr!B98</f>
        <v>D152</v>
      </c>
      <c r="C98" s="24" t="str">
        <f>Apr!C98</f>
        <v>Vitamin E And Selenium Inj</v>
      </c>
      <c r="D98" s="24" t="str">
        <f>Apr!D98</f>
        <v>10 ml Vial</v>
      </c>
      <c r="E98" s="22">
        <f>Jun!I98</f>
        <v>0</v>
      </c>
      <c r="F98" s="29"/>
      <c r="G98" s="26">
        <f t="shared" si="4"/>
        <v>0</v>
      </c>
      <c r="H98" s="29"/>
      <c r="I98" s="26">
        <f t="shared" si="5"/>
        <v>0</v>
      </c>
    </row>
    <row r="99" spans="1:9" s="4" customFormat="1" ht="16.5" customHeight="1" x14ac:dyDescent="0.2">
      <c r="A99" s="22">
        <f>Apr!A99</f>
        <v>95</v>
      </c>
      <c r="B99" s="23" t="str">
        <f>Apr!B99</f>
        <v>D153</v>
      </c>
      <c r="C99" s="24" t="str">
        <f>Apr!C99</f>
        <v>Colistin &amp; Cloxacillin I/Mammary Infusion</v>
      </c>
      <c r="D99" s="24" t="str">
        <f>Apr!D99</f>
        <v>10mg Syringes</v>
      </c>
      <c r="E99" s="22">
        <f>Jun!I99</f>
        <v>0</v>
      </c>
      <c r="F99" s="29"/>
      <c r="G99" s="26">
        <f t="shared" si="4"/>
        <v>0</v>
      </c>
      <c r="H99" s="29"/>
      <c r="I99" s="26">
        <f t="shared" si="5"/>
        <v>0</v>
      </c>
    </row>
    <row r="100" spans="1:9" s="4" customFormat="1" ht="16.5" customHeight="1" x14ac:dyDescent="0.2">
      <c r="A100" s="22">
        <f>Apr!A100</f>
        <v>96</v>
      </c>
      <c r="B100" s="23" t="str">
        <f>Apr!B100</f>
        <v>D155</v>
      </c>
      <c r="C100" s="24" t="str">
        <f>Apr!C100</f>
        <v>Amikacin Inj IP</v>
      </c>
      <c r="D100" s="24" t="str">
        <f>Apr!D100</f>
        <v>2 ml Vial</v>
      </c>
      <c r="E100" s="22">
        <f>Jun!I100</f>
        <v>0</v>
      </c>
      <c r="F100" s="29"/>
      <c r="G100" s="26">
        <f t="shared" si="4"/>
        <v>0</v>
      </c>
      <c r="H100" s="29"/>
      <c r="I100" s="26">
        <f t="shared" si="5"/>
        <v>0</v>
      </c>
    </row>
    <row r="101" spans="1:9" s="4" customFormat="1" ht="16.5" customHeight="1" x14ac:dyDescent="0.2">
      <c r="A101" s="22">
        <f>Apr!A101</f>
        <v>97</v>
      </c>
      <c r="B101" s="23" t="str">
        <f>Apr!B101</f>
        <v>D156</v>
      </c>
      <c r="C101" s="24" t="str">
        <f>Apr!C101</f>
        <v>Griseofulvin Tab IP</v>
      </c>
      <c r="D101" s="24" t="str">
        <f>Apr!D101</f>
        <v>500 mg Tabs</v>
      </c>
      <c r="E101" s="22">
        <f>Jun!I101</f>
        <v>0</v>
      </c>
      <c r="F101" s="29"/>
      <c r="G101" s="26">
        <f t="shared" si="4"/>
        <v>0</v>
      </c>
      <c r="H101" s="29"/>
      <c r="I101" s="26">
        <f t="shared" si="5"/>
        <v>0</v>
      </c>
    </row>
    <row r="102" spans="1:9" s="4" customFormat="1" ht="16.5" customHeight="1" x14ac:dyDescent="0.2">
      <c r="A102" s="22">
        <f>Apr!A102</f>
        <v>98</v>
      </c>
      <c r="B102" s="23" t="str">
        <f>Apr!B102</f>
        <v>D158</v>
      </c>
      <c r="C102" s="24" t="str">
        <f>Apr!C102</f>
        <v>Dextrose Inj IP 25%</v>
      </c>
      <c r="D102" s="24" t="str">
        <f>Apr!D102</f>
        <v>500 ml Bottle</v>
      </c>
      <c r="E102" s="22">
        <f>Jun!I102</f>
        <v>0</v>
      </c>
      <c r="F102" s="29"/>
      <c r="G102" s="26">
        <f t="shared" si="4"/>
        <v>0</v>
      </c>
      <c r="H102" s="29"/>
      <c r="I102" s="26">
        <f t="shared" si="5"/>
        <v>0</v>
      </c>
    </row>
    <row r="103" spans="1:9" s="4" customFormat="1" ht="16.5" customHeight="1" x14ac:dyDescent="0.2">
      <c r="A103" s="22">
        <f>Apr!A103</f>
        <v>99</v>
      </c>
      <c r="B103" s="23" t="str">
        <f>Apr!B103</f>
        <v>D159</v>
      </c>
      <c r="C103" s="24" t="str">
        <f>Apr!C103</f>
        <v>Calcium Carbonate IP</v>
      </c>
      <c r="D103" s="24" t="str">
        <f>Apr!D103</f>
        <v>1 Kg</v>
      </c>
      <c r="E103" s="22">
        <f>Jun!I103</f>
        <v>0</v>
      </c>
      <c r="F103" s="29"/>
      <c r="G103" s="26">
        <f t="shared" si="4"/>
        <v>0</v>
      </c>
      <c r="H103" s="29"/>
      <c r="I103" s="26">
        <f t="shared" si="5"/>
        <v>0</v>
      </c>
    </row>
    <row r="104" spans="1:9" s="4" customFormat="1" ht="16.5" customHeight="1" x14ac:dyDescent="0.2">
      <c r="A104" s="114">
        <f>Apr!A104</f>
        <v>100</v>
      </c>
      <c r="B104" s="119" t="str">
        <f>Apr!B104</f>
        <v>D161</v>
      </c>
      <c r="C104" s="115" t="str">
        <f>Apr!C104</f>
        <v>Meloxicam Inj</v>
      </c>
      <c r="D104" s="115" t="str">
        <f>Apr!D104</f>
        <v>30 ml Vial</v>
      </c>
      <c r="E104" s="114">
        <f>Jun!I104</f>
        <v>0</v>
      </c>
      <c r="F104" s="116"/>
      <c r="G104" s="118">
        <f t="shared" si="4"/>
        <v>0</v>
      </c>
      <c r="H104" s="116"/>
      <c r="I104" s="118">
        <f t="shared" si="5"/>
        <v>0</v>
      </c>
    </row>
    <row r="105" spans="1:9" s="4" customFormat="1" ht="16.5" customHeight="1" x14ac:dyDescent="0.2">
      <c r="A105" s="22">
        <f>Apr!A105</f>
        <v>101</v>
      </c>
      <c r="B105" s="23" t="str">
        <f>Apr!B105</f>
        <v>D163</v>
      </c>
      <c r="C105" s="24" t="str">
        <f>Apr!C105</f>
        <v>Ciproflaxacin With Tinidazole I/Uterine</v>
      </c>
      <c r="D105" s="24" t="str">
        <f>Apr!D105</f>
        <v>60 ml Bottle</v>
      </c>
      <c r="E105" s="22">
        <f>Jun!I105</f>
        <v>0</v>
      </c>
      <c r="F105" s="29"/>
      <c r="G105" s="26">
        <f t="shared" si="4"/>
        <v>0</v>
      </c>
      <c r="H105" s="29"/>
      <c r="I105" s="26">
        <f t="shared" si="5"/>
        <v>0</v>
      </c>
    </row>
    <row r="106" spans="1:9" s="4" customFormat="1" ht="16.5" customHeight="1" x14ac:dyDescent="0.2">
      <c r="A106" s="22">
        <f>Apr!A106</f>
        <v>102</v>
      </c>
      <c r="B106" s="23" t="str">
        <f>Apr!B106</f>
        <v>D164</v>
      </c>
      <c r="C106" s="24" t="str">
        <f>Apr!C106</f>
        <v>Stomachic Bolus</v>
      </c>
      <c r="D106" s="24" t="str">
        <f>Apr!D106</f>
        <v>4 Bolus</v>
      </c>
      <c r="E106" s="22">
        <f>Jun!I106</f>
        <v>0</v>
      </c>
      <c r="F106" s="29"/>
      <c r="G106" s="26">
        <f t="shared" si="4"/>
        <v>0</v>
      </c>
      <c r="H106" s="29"/>
      <c r="I106" s="26">
        <f t="shared" si="5"/>
        <v>0</v>
      </c>
    </row>
    <row r="107" spans="1:9" s="4" customFormat="1" ht="16.5" customHeight="1" x14ac:dyDescent="0.2">
      <c r="A107" s="22">
        <f>Apr!A107</f>
        <v>103</v>
      </c>
      <c r="B107" s="23" t="str">
        <f>Apr!B107</f>
        <v>D165</v>
      </c>
      <c r="C107" s="24" t="str">
        <f>Apr!C107</f>
        <v>Mineral Supplement Bolus</v>
      </c>
      <c r="D107" s="24" t="str">
        <f>Apr!D107</f>
        <v>4 Bolus</v>
      </c>
      <c r="E107" s="22">
        <f>Jun!I107</f>
        <v>0</v>
      </c>
      <c r="F107" s="29"/>
      <c r="G107" s="26">
        <f t="shared" si="4"/>
        <v>0</v>
      </c>
      <c r="H107" s="29"/>
      <c r="I107" s="26">
        <f t="shared" si="5"/>
        <v>0</v>
      </c>
    </row>
    <row r="108" spans="1:9" s="4" customFormat="1" ht="16.5" customHeight="1" x14ac:dyDescent="0.2">
      <c r="A108" s="22">
        <f>Apr!A108</f>
        <v>104</v>
      </c>
      <c r="B108" s="23" t="str">
        <f>Apr!B108</f>
        <v>D166</v>
      </c>
      <c r="C108" s="24" t="str">
        <f>Apr!C108</f>
        <v>Anti Diarrohoeal Bolus</v>
      </c>
      <c r="D108" s="24" t="str">
        <f>Apr!D108</f>
        <v>4 Bolus</v>
      </c>
      <c r="E108" s="22">
        <f>Jun!I108</f>
        <v>0</v>
      </c>
      <c r="F108" s="29"/>
      <c r="G108" s="26">
        <f t="shared" si="4"/>
        <v>0</v>
      </c>
      <c r="H108" s="29"/>
      <c r="I108" s="26">
        <f t="shared" si="5"/>
        <v>0</v>
      </c>
    </row>
    <row r="109" spans="1:9" s="4" customFormat="1" ht="16.5" customHeight="1" x14ac:dyDescent="0.2">
      <c r="A109" s="22">
        <f>Apr!A109</f>
        <v>105</v>
      </c>
      <c r="B109" s="23" t="str">
        <f>Apr!B109</f>
        <v>D169</v>
      </c>
      <c r="C109" s="24" t="str">
        <f>Apr!C109</f>
        <v>Clomiphen Tab BP</v>
      </c>
      <c r="D109" s="24" t="str">
        <f>Apr!D109</f>
        <v>10 x 10 Tabs</v>
      </c>
      <c r="E109" s="22">
        <f>Jun!I109</f>
        <v>0</v>
      </c>
      <c r="F109" s="29"/>
      <c r="G109" s="26">
        <f t="shared" si="4"/>
        <v>0</v>
      </c>
      <c r="H109" s="29"/>
      <c r="I109" s="26">
        <f t="shared" si="5"/>
        <v>0</v>
      </c>
    </row>
    <row r="110" spans="1:9" s="4" customFormat="1" ht="16.5" customHeight="1" x14ac:dyDescent="0.2">
      <c r="A110" s="22">
        <f>Apr!A110</f>
        <v>106</v>
      </c>
      <c r="B110" s="23" t="str">
        <f>Apr!B110</f>
        <v>D178</v>
      </c>
      <c r="C110" s="24" t="str">
        <f>Apr!C110</f>
        <v>Vitamin B1 B6 And B12 Inj</v>
      </c>
      <c r="D110" s="24" t="str">
        <f>Apr!D110</f>
        <v>10 ml Vial</v>
      </c>
      <c r="E110" s="22">
        <f>Jun!I110</f>
        <v>0</v>
      </c>
      <c r="F110" s="29"/>
      <c r="G110" s="26">
        <f t="shared" si="4"/>
        <v>0</v>
      </c>
      <c r="H110" s="29"/>
      <c r="I110" s="26">
        <f t="shared" si="5"/>
        <v>0</v>
      </c>
    </row>
    <row r="111" spans="1:9" s="4" customFormat="1" ht="16.5" customHeight="1" x14ac:dyDescent="0.2">
      <c r="A111" s="22">
        <f>Apr!A111</f>
        <v>107</v>
      </c>
      <c r="B111" s="23" t="str">
        <f>Apr!B111</f>
        <v>D179</v>
      </c>
      <c r="C111" s="24" t="str">
        <f>Apr!C111</f>
        <v>Ciprofloxacin Inj</v>
      </c>
      <c r="D111" s="24" t="str">
        <f>Apr!D111</f>
        <v>50 ml Vial</v>
      </c>
      <c r="E111" s="22">
        <f>Jun!I111</f>
        <v>0</v>
      </c>
      <c r="F111" s="29"/>
      <c r="G111" s="26">
        <f t="shared" si="4"/>
        <v>0</v>
      </c>
      <c r="H111" s="29"/>
      <c r="I111" s="26">
        <f t="shared" si="5"/>
        <v>0</v>
      </c>
    </row>
    <row r="112" spans="1:9" s="4" customFormat="1" ht="16.5" customHeight="1" x14ac:dyDescent="0.2">
      <c r="A112" s="22">
        <f>Apr!A112</f>
        <v>108</v>
      </c>
      <c r="B112" s="23" t="str">
        <f>Apr!B112</f>
        <v>D181</v>
      </c>
      <c r="C112" s="24" t="str">
        <f>Apr!C112</f>
        <v>Nimesulide Inj</v>
      </c>
      <c r="D112" s="24">
        <f>Apr!D112</f>
        <v>0</v>
      </c>
      <c r="E112" s="22">
        <f>Jun!I112</f>
        <v>0</v>
      </c>
      <c r="F112" s="29"/>
      <c r="G112" s="26">
        <f t="shared" si="4"/>
        <v>0</v>
      </c>
      <c r="H112" s="29"/>
      <c r="I112" s="26">
        <f t="shared" si="5"/>
        <v>0</v>
      </c>
    </row>
    <row r="113" spans="1:9" s="4" customFormat="1" ht="16.5" customHeight="1" x14ac:dyDescent="0.2">
      <c r="A113" s="22">
        <f>Apr!A113</f>
        <v>109</v>
      </c>
      <c r="B113" s="23" t="str">
        <f>Apr!B113</f>
        <v>D182</v>
      </c>
      <c r="C113" s="24" t="str">
        <f>Apr!C113</f>
        <v>Cloprostenol Inj BP</v>
      </c>
      <c r="D113" s="24" t="str">
        <f>Apr!D113</f>
        <v>2 ml Amp</v>
      </c>
      <c r="E113" s="22">
        <f>Jun!I113</f>
        <v>0</v>
      </c>
      <c r="F113" s="29"/>
      <c r="G113" s="26">
        <f t="shared" si="4"/>
        <v>0</v>
      </c>
      <c r="H113" s="29"/>
      <c r="I113" s="26">
        <f t="shared" si="5"/>
        <v>0</v>
      </c>
    </row>
    <row r="114" spans="1:9" s="4" customFormat="1" ht="16.5" customHeight="1" x14ac:dyDescent="0.2">
      <c r="A114" s="114">
        <f>Apr!A114</f>
        <v>110</v>
      </c>
      <c r="B114" s="119" t="str">
        <f>Apr!B114</f>
        <v>D185</v>
      </c>
      <c r="C114" s="115" t="str">
        <f>Apr!C114</f>
        <v>Inj Strepto Penicillin IP.2.5 Gm</v>
      </c>
      <c r="D114" s="115" t="str">
        <f>Apr!D114</f>
        <v>Vial</v>
      </c>
      <c r="E114" s="114">
        <f>Jun!I114</f>
        <v>0</v>
      </c>
      <c r="F114" s="116"/>
      <c r="G114" s="118">
        <f t="shared" si="4"/>
        <v>0</v>
      </c>
      <c r="H114" s="116"/>
      <c r="I114" s="118">
        <f t="shared" si="5"/>
        <v>0</v>
      </c>
    </row>
    <row r="115" spans="1:9" s="4" customFormat="1" ht="16.5" customHeight="1" x14ac:dyDescent="0.2">
      <c r="A115" s="22">
        <f>Apr!A115</f>
        <v>111</v>
      </c>
      <c r="B115" s="23" t="str">
        <f>Apr!B115</f>
        <v>D187</v>
      </c>
      <c r="C115" s="24" t="str">
        <f>Apr!C115</f>
        <v>Morantel Citrate Bolus</v>
      </c>
      <c r="D115" s="24" t="str">
        <f>Apr!D115</f>
        <v>4 Bolus (5gm)</v>
      </c>
      <c r="E115" s="22">
        <f>Jun!I115</f>
        <v>0</v>
      </c>
      <c r="F115" s="29"/>
      <c r="G115" s="26">
        <f t="shared" si="4"/>
        <v>0</v>
      </c>
      <c r="H115" s="29"/>
      <c r="I115" s="26">
        <f t="shared" si="5"/>
        <v>0</v>
      </c>
    </row>
    <row r="116" spans="1:9" s="4" customFormat="1" ht="16.5" customHeight="1" x14ac:dyDescent="0.2">
      <c r="A116" s="22">
        <f>Apr!A116</f>
        <v>112</v>
      </c>
      <c r="B116" s="23" t="str">
        <f>Apr!B116</f>
        <v>D190</v>
      </c>
      <c r="C116" s="24" t="str">
        <f>Apr!C116</f>
        <v>Fenbendazole Bolus</v>
      </c>
      <c r="D116" s="24" t="str">
        <f>Apr!D116</f>
        <v>2 Bolus (1.5gm)</v>
      </c>
      <c r="E116" s="22">
        <f>Jun!I116</f>
        <v>0</v>
      </c>
      <c r="F116" s="29"/>
      <c r="G116" s="26">
        <f t="shared" si="4"/>
        <v>0</v>
      </c>
      <c r="H116" s="29"/>
      <c r="I116" s="26">
        <f t="shared" si="5"/>
        <v>0</v>
      </c>
    </row>
    <row r="117" spans="1:9" s="4" customFormat="1" ht="16.5" customHeight="1" x14ac:dyDescent="0.2">
      <c r="A117" s="22">
        <f>Apr!A117</f>
        <v>113</v>
      </c>
      <c r="B117" s="23" t="str">
        <f>Apr!B117</f>
        <v>D192</v>
      </c>
      <c r="C117" s="24" t="str">
        <f>Apr!C117</f>
        <v>Fenbendazole Bolus</v>
      </c>
      <c r="D117" s="24" t="str">
        <f>Apr!D117</f>
        <v>5 gm Bolus</v>
      </c>
      <c r="E117" s="22">
        <f>Jun!I117</f>
        <v>0</v>
      </c>
      <c r="F117" s="29"/>
      <c r="G117" s="26">
        <f t="shared" si="4"/>
        <v>0</v>
      </c>
      <c r="H117" s="29"/>
      <c r="I117" s="26">
        <f t="shared" si="5"/>
        <v>0</v>
      </c>
    </row>
    <row r="118" spans="1:9" s="4" customFormat="1" ht="16.5" customHeight="1" x14ac:dyDescent="0.2">
      <c r="A118" s="22">
        <f>Apr!A118</f>
        <v>114</v>
      </c>
      <c r="B118" s="23" t="str">
        <f>Apr!B118</f>
        <v>D193</v>
      </c>
      <c r="C118" s="24" t="str">
        <f>Apr!C118</f>
        <v>Gamma Benzene Hexa Chloride 0.5% Spray</v>
      </c>
      <c r="D118" s="24" t="str">
        <f>Apr!D118</f>
        <v>50 ml</v>
      </c>
      <c r="E118" s="22">
        <f>Jun!I118</f>
        <v>0</v>
      </c>
      <c r="F118" s="29"/>
      <c r="G118" s="26">
        <f t="shared" si="4"/>
        <v>0</v>
      </c>
      <c r="H118" s="29"/>
      <c r="I118" s="26">
        <f t="shared" si="5"/>
        <v>0</v>
      </c>
    </row>
    <row r="119" spans="1:9" s="4" customFormat="1" ht="16.5" customHeight="1" x14ac:dyDescent="0.2">
      <c r="A119" s="22">
        <f>Apr!A119</f>
        <v>115</v>
      </c>
      <c r="B119" s="23" t="str">
        <f>Apr!B119</f>
        <v>D194</v>
      </c>
      <c r="C119" s="24" t="str">
        <f>Apr!C119</f>
        <v>Benzyl Benzoate Lotion</v>
      </c>
      <c r="D119" s="24" t="str">
        <f>Apr!D119</f>
        <v>450ml</v>
      </c>
      <c r="E119" s="22">
        <f>Jun!I119</f>
        <v>0</v>
      </c>
      <c r="F119" s="29"/>
      <c r="G119" s="26">
        <f t="shared" si="4"/>
        <v>0</v>
      </c>
      <c r="H119" s="29"/>
      <c r="I119" s="26">
        <f t="shared" si="5"/>
        <v>0</v>
      </c>
    </row>
    <row r="120" spans="1:9" s="4" customFormat="1" ht="16.5" customHeight="1" x14ac:dyDescent="0.2">
      <c r="A120" s="22">
        <f>Apr!A120</f>
        <v>116</v>
      </c>
      <c r="B120" s="23" t="str">
        <f>Apr!B120</f>
        <v>D195</v>
      </c>
      <c r="C120" s="24" t="str">
        <f>Apr!C120</f>
        <v>Metaclopromide Inj</v>
      </c>
      <c r="D120" s="24" t="str">
        <f>Apr!D120</f>
        <v>10ml Vial</v>
      </c>
      <c r="E120" s="22">
        <f>Jun!I120</f>
        <v>0</v>
      </c>
      <c r="F120" s="29"/>
      <c r="G120" s="26">
        <f t="shared" si="4"/>
        <v>0</v>
      </c>
      <c r="H120" s="29"/>
      <c r="I120" s="26">
        <f t="shared" si="5"/>
        <v>0</v>
      </c>
    </row>
    <row r="121" spans="1:9" s="4" customFormat="1" ht="16.5" customHeight="1" x14ac:dyDescent="0.2">
      <c r="A121" s="22">
        <f>Apr!A121</f>
        <v>117</v>
      </c>
      <c r="B121" s="23" t="str">
        <f>Apr!B121</f>
        <v>D196</v>
      </c>
      <c r="C121" s="24" t="str">
        <f>Apr!C121</f>
        <v>Tab Praziquintal</v>
      </c>
      <c r="D121" s="24" t="str">
        <f>Apr!D121</f>
        <v>10 Tab/Strip</v>
      </c>
      <c r="E121" s="22">
        <f>Jun!I121</f>
        <v>0</v>
      </c>
      <c r="F121" s="29"/>
      <c r="G121" s="26">
        <f t="shared" si="4"/>
        <v>0</v>
      </c>
      <c r="H121" s="29"/>
      <c r="I121" s="26">
        <f t="shared" si="5"/>
        <v>0</v>
      </c>
    </row>
    <row r="122" spans="1:9" s="4" customFormat="1" ht="16.5" customHeight="1" x14ac:dyDescent="0.2">
      <c r="A122" s="22">
        <f>Apr!A122</f>
        <v>118</v>
      </c>
      <c r="B122" s="23" t="str">
        <f>Apr!B122</f>
        <v>D197</v>
      </c>
      <c r="C122" s="24" t="str">
        <f>Apr!C122</f>
        <v>Distemper Inj</v>
      </c>
      <c r="D122" s="24">
        <f>Apr!D122</f>
        <v>0</v>
      </c>
      <c r="E122" s="22">
        <f>Jun!I122</f>
        <v>0</v>
      </c>
      <c r="F122" s="29"/>
      <c r="G122" s="26">
        <f t="shared" si="4"/>
        <v>0</v>
      </c>
      <c r="H122" s="29"/>
      <c r="I122" s="26">
        <f t="shared" si="5"/>
        <v>0</v>
      </c>
    </row>
    <row r="123" spans="1:9" s="4" customFormat="1" ht="16.5" customHeight="1" x14ac:dyDescent="0.2">
      <c r="A123" s="22">
        <f>Apr!A123</f>
        <v>119</v>
      </c>
      <c r="B123" s="23" t="str">
        <f>Apr!B123</f>
        <v>D198</v>
      </c>
      <c r="C123" s="24" t="str">
        <f>Apr!C123</f>
        <v>Amitraz Solution</v>
      </c>
      <c r="D123" s="24" t="str">
        <f>Apr!D123</f>
        <v>6ml Bottle</v>
      </c>
      <c r="E123" s="22">
        <f>Jun!I123</f>
        <v>0</v>
      </c>
      <c r="F123" s="29"/>
      <c r="G123" s="26">
        <f t="shared" si="4"/>
        <v>0</v>
      </c>
      <c r="H123" s="29"/>
      <c r="I123" s="26">
        <f t="shared" si="5"/>
        <v>0</v>
      </c>
    </row>
    <row r="124" spans="1:9" s="4" customFormat="1" ht="16.5" customHeight="1" x14ac:dyDescent="0.2">
      <c r="A124" s="114">
        <f>Apr!A124</f>
        <v>120</v>
      </c>
      <c r="B124" s="119" t="str">
        <f>Apr!B124</f>
        <v>D200</v>
      </c>
      <c r="C124" s="115" t="str">
        <f>Apr!C124</f>
        <v>Tab Enrofloxacin 50Mg</v>
      </c>
      <c r="D124" s="115" t="str">
        <f>Apr!D124</f>
        <v>10 Tab/Strip</v>
      </c>
      <c r="E124" s="114">
        <f>Jun!I124</f>
        <v>0</v>
      </c>
      <c r="F124" s="116"/>
      <c r="G124" s="118">
        <f t="shared" si="4"/>
        <v>0</v>
      </c>
      <c r="H124" s="116"/>
      <c r="I124" s="118">
        <f t="shared" si="5"/>
        <v>0</v>
      </c>
    </row>
    <row r="125" spans="1:9" s="4" customFormat="1" ht="16.5" customHeight="1" x14ac:dyDescent="0.2">
      <c r="A125" s="22">
        <f>Apr!A125</f>
        <v>121</v>
      </c>
      <c r="B125" s="23" t="str">
        <f>Apr!B125</f>
        <v>D201</v>
      </c>
      <c r="C125" s="24" t="str">
        <f>Apr!C125</f>
        <v>Tab Cephalexine 750Mg</v>
      </c>
      <c r="D125" s="24" t="str">
        <f>Apr!D125</f>
        <v>10 Tab/Strip</v>
      </c>
      <c r="E125" s="22">
        <f>Jun!I125</f>
        <v>0</v>
      </c>
      <c r="F125" s="29"/>
      <c r="G125" s="26">
        <f t="shared" si="4"/>
        <v>0</v>
      </c>
      <c r="H125" s="29"/>
      <c r="I125" s="26">
        <f t="shared" si="5"/>
        <v>0</v>
      </c>
    </row>
    <row r="126" spans="1:9" s="4" customFormat="1" ht="16.5" customHeight="1" x14ac:dyDescent="0.2">
      <c r="A126" s="22">
        <f>Apr!A126</f>
        <v>122</v>
      </c>
      <c r="B126" s="23" t="str">
        <f>Apr!B126</f>
        <v>D204</v>
      </c>
      <c r="C126" s="24" t="str">
        <f>Apr!C126</f>
        <v>Vitamin Syrup</v>
      </c>
      <c r="D126" s="24" t="str">
        <f>Apr!D126</f>
        <v>100ml Bottle</v>
      </c>
      <c r="E126" s="22">
        <f>Jun!I126</f>
        <v>0</v>
      </c>
      <c r="F126" s="29"/>
      <c r="G126" s="26">
        <f t="shared" si="4"/>
        <v>0</v>
      </c>
      <c r="H126" s="29"/>
      <c r="I126" s="26">
        <f t="shared" si="5"/>
        <v>0</v>
      </c>
    </row>
    <row r="127" spans="1:9" s="4" customFormat="1" ht="16.5" customHeight="1" x14ac:dyDescent="0.2">
      <c r="A127" s="22">
        <f>Apr!A127</f>
        <v>123</v>
      </c>
      <c r="B127" s="23" t="str">
        <f>Apr!B127</f>
        <v>D205</v>
      </c>
      <c r="C127" s="24" t="str">
        <f>Apr!C127</f>
        <v>Tetracyline Oral Powder</v>
      </c>
      <c r="D127" s="24" t="str">
        <f>Apr!D127</f>
        <v>100gm Sachet</v>
      </c>
      <c r="E127" s="22">
        <f>Jun!I127</f>
        <v>0</v>
      </c>
      <c r="F127" s="29"/>
      <c r="G127" s="26">
        <f t="shared" si="4"/>
        <v>0</v>
      </c>
      <c r="H127" s="29"/>
      <c r="I127" s="26">
        <f t="shared" si="5"/>
        <v>0</v>
      </c>
    </row>
    <row r="128" spans="1:9" s="4" customFormat="1" ht="16.5" customHeight="1" x14ac:dyDescent="0.2">
      <c r="A128" s="22">
        <f>Apr!A128</f>
        <v>124</v>
      </c>
      <c r="B128" s="23" t="str">
        <f>Apr!B128</f>
        <v>D210</v>
      </c>
      <c r="C128" s="24" t="str">
        <f>Apr!C128</f>
        <v>Sulphur Ointment</v>
      </c>
      <c r="D128" s="24" t="str">
        <f>Apr!D128</f>
        <v>450gm</v>
      </c>
      <c r="E128" s="22">
        <f>Jun!I128</f>
        <v>0</v>
      </c>
      <c r="F128" s="29"/>
      <c r="G128" s="26">
        <f t="shared" si="4"/>
        <v>0</v>
      </c>
      <c r="H128" s="29"/>
      <c r="I128" s="26">
        <f t="shared" si="5"/>
        <v>0</v>
      </c>
    </row>
    <row r="129" spans="1:9" s="4" customFormat="1" ht="16.5" customHeight="1" x14ac:dyDescent="0.2">
      <c r="A129" s="22">
        <f>Apr!A129</f>
        <v>125</v>
      </c>
      <c r="B129" s="23" t="str">
        <f>Apr!B129</f>
        <v>D211</v>
      </c>
      <c r="C129" s="24" t="str">
        <f>Apr!C129</f>
        <v>Liniment Turpentine</v>
      </c>
      <c r="D129" s="24" t="str">
        <f>Apr!D129</f>
        <v>450ml Bottle</v>
      </c>
      <c r="E129" s="22">
        <f>Jun!I129</f>
        <v>0</v>
      </c>
      <c r="F129" s="29"/>
      <c r="G129" s="26">
        <f t="shared" si="4"/>
        <v>0</v>
      </c>
      <c r="H129" s="29"/>
      <c r="I129" s="26">
        <f t="shared" si="5"/>
        <v>0</v>
      </c>
    </row>
    <row r="130" spans="1:9" s="4" customFormat="1" ht="16.5" customHeight="1" x14ac:dyDescent="0.2">
      <c r="A130" s="22">
        <f>Apr!A130</f>
        <v>126</v>
      </c>
      <c r="B130" s="23" t="str">
        <f>Apr!B130</f>
        <v>D213</v>
      </c>
      <c r="C130" s="24" t="str">
        <f>Apr!C130</f>
        <v>Inj Amoxycillin With Salbactum IP</v>
      </c>
      <c r="D130" s="24" t="str">
        <f>Apr!D130</f>
        <v>2gm Vial</v>
      </c>
      <c r="E130" s="22">
        <f>Jun!I130</f>
        <v>0</v>
      </c>
      <c r="F130" s="29"/>
      <c r="G130" s="26">
        <f t="shared" si="4"/>
        <v>0</v>
      </c>
      <c r="H130" s="29"/>
      <c r="I130" s="26">
        <f t="shared" si="5"/>
        <v>0</v>
      </c>
    </row>
    <row r="131" spans="1:9" s="4" customFormat="1" ht="16.5" customHeight="1" x14ac:dyDescent="0.2">
      <c r="A131" s="22">
        <f>Apr!A131</f>
        <v>127</v>
      </c>
      <c r="B131" s="23" t="str">
        <f>Apr!B131</f>
        <v>D214</v>
      </c>
      <c r="C131" s="24" t="str">
        <f>Apr!C131</f>
        <v>Inj Ceftriaxone IP</v>
      </c>
      <c r="D131" s="24" t="str">
        <f>Apr!D131</f>
        <v>2gm Vial</v>
      </c>
      <c r="E131" s="22">
        <f>Jun!I131</f>
        <v>0</v>
      </c>
      <c r="F131" s="29"/>
      <c r="G131" s="26">
        <f t="shared" si="4"/>
        <v>0</v>
      </c>
      <c r="H131" s="29"/>
      <c r="I131" s="26">
        <f t="shared" si="5"/>
        <v>0</v>
      </c>
    </row>
    <row r="132" spans="1:9" s="4" customFormat="1" ht="16.5" customHeight="1" x14ac:dyDescent="0.2">
      <c r="A132" s="22">
        <f>Apr!A132</f>
        <v>128</v>
      </c>
      <c r="B132" s="23" t="str">
        <f>Apr!B132</f>
        <v>D216</v>
      </c>
      <c r="C132" s="24" t="str">
        <f>Apr!C132</f>
        <v>Furozolidone Powder For Oral Use</v>
      </c>
      <c r="D132" s="24" t="str">
        <f>Apr!D132</f>
        <v>250gm</v>
      </c>
      <c r="E132" s="22">
        <f>Jun!I132</f>
        <v>0</v>
      </c>
      <c r="F132" s="29"/>
      <c r="G132" s="26">
        <f t="shared" si="4"/>
        <v>0</v>
      </c>
      <c r="H132" s="29"/>
      <c r="I132" s="26">
        <f t="shared" si="5"/>
        <v>0</v>
      </c>
    </row>
    <row r="133" spans="1:9" s="4" customFormat="1" ht="16.5" customHeight="1" x14ac:dyDescent="0.2">
      <c r="A133" s="22">
        <f>Apr!A133</f>
        <v>129</v>
      </c>
      <c r="B133" s="23" t="str">
        <f>Apr!B133</f>
        <v>D221</v>
      </c>
      <c r="C133" s="24" t="str">
        <f>Apr!C133</f>
        <v>Cypermethrin Soln - HIGH CIS 100 Mg</v>
      </c>
      <c r="D133" s="24" t="str">
        <f>Apr!D133</f>
        <v>50ml Tin</v>
      </c>
      <c r="E133" s="22">
        <f>Jun!I133</f>
        <v>0</v>
      </c>
      <c r="F133" s="29"/>
      <c r="G133" s="26">
        <f t="shared" si="4"/>
        <v>0</v>
      </c>
      <c r="H133" s="29"/>
      <c r="I133" s="26">
        <f t="shared" si="5"/>
        <v>0</v>
      </c>
    </row>
    <row r="134" spans="1:9" s="4" customFormat="1" ht="16.5" customHeight="1" x14ac:dyDescent="0.2">
      <c r="A134" s="114">
        <f>Apr!A134</f>
        <v>130</v>
      </c>
      <c r="B134" s="119" t="str">
        <f>Apr!B134</f>
        <v>D228</v>
      </c>
      <c r="C134" s="115" t="str">
        <f>Apr!C134</f>
        <v>Inj Betamethasone-4Mg</v>
      </c>
      <c r="D134" s="115" t="str">
        <f>Apr!D134</f>
        <v>1ml Amp</v>
      </c>
      <c r="E134" s="114">
        <f>Jun!I134</f>
        <v>0</v>
      </c>
      <c r="F134" s="116"/>
      <c r="G134" s="118">
        <f t="shared" si="4"/>
        <v>0</v>
      </c>
      <c r="H134" s="116"/>
      <c r="I134" s="118">
        <f t="shared" si="5"/>
        <v>0</v>
      </c>
    </row>
    <row r="135" spans="1:9" s="4" customFormat="1" ht="16.5" customHeight="1" x14ac:dyDescent="0.2">
      <c r="A135" s="22">
        <f>Apr!A135</f>
        <v>131</v>
      </c>
      <c r="B135" s="23" t="str">
        <f>Apr!B135</f>
        <v>D229</v>
      </c>
      <c r="C135" s="24" t="str">
        <f>Apr!C135</f>
        <v>Ivermectin Tablets 10Mg/Tab</v>
      </c>
      <c r="D135" s="24" t="str">
        <f>Apr!D135</f>
        <v>10 Tabs</v>
      </c>
      <c r="E135" s="22">
        <f>Jun!I135</f>
        <v>0</v>
      </c>
      <c r="F135" s="29"/>
      <c r="G135" s="26">
        <f t="shared" ref="G135:G189" si="6">E135+F135</f>
        <v>0</v>
      </c>
      <c r="H135" s="29"/>
      <c r="I135" s="26">
        <f t="shared" ref="I135:I189" si="7">G135-H135</f>
        <v>0</v>
      </c>
    </row>
    <row r="136" spans="1:9" s="4" customFormat="1" ht="16.5" customHeight="1" x14ac:dyDescent="0.2">
      <c r="A136" s="22">
        <f>Apr!A136</f>
        <v>132</v>
      </c>
      <c r="B136" s="23" t="str">
        <f>Apr!B136</f>
        <v>D230</v>
      </c>
      <c r="C136" s="24" t="str">
        <f>Apr!C136</f>
        <v>Levofloxacin 100 Mg + Orindazole 200 Mg In 5 Ml</v>
      </c>
      <c r="D136" s="24" t="str">
        <f>Apr!D136</f>
        <v>150ml Bottle</v>
      </c>
      <c r="E136" s="22">
        <f>Jun!I136</f>
        <v>0</v>
      </c>
      <c r="F136" s="29"/>
      <c r="G136" s="26">
        <f t="shared" si="6"/>
        <v>0</v>
      </c>
      <c r="H136" s="29"/>
      <c r="I136" s="26">
        <f t="shared" si="7"/>
        <v>0</v>
      </c>
    </row>
    <row r="137" spans="1:9" s="4" customFormat="1" ht="16.5" customHeight="1" x14ac:dyDescent="0.2">
      <c r="A137" s="22">
        <f>Apr!A137</f>
        <v>133</v>
      </c>
      <c r="B137" s="23" t="str">
        <f>Apr!B137</f>
        <v>D232</v>
      </c>
      <c r="C137" s="24" t="str">
        <f>Apr!C137</f>
        <v>Plasma Volume Expander</v>
      </c>
      <c r="D137" s="24">
        <f>Apr!D137</f>
        <v>0</v>
      </c>
      <c r="E137" s="22">
        <f>Jun!I137</f>
        <v>0</v>
      </c>
      <c r="F137" s="29"/>
      <c r="G137" s="26">
        <f t="shared" si="6"/>
        <v>0</v>
      </c>
      <c r="H137" s="29"/>
      <c r="I137" s="26">
        <f t="shared" si="7"/>
        <v>0</v>
      </c>
    </row>
    <row r="138" spans="1:9" s="4" customFormat="1" ht="16.5" customHeight="1" x14ac:dyDescent="0.2">
      <c r="A138" s="22">
        <f>Apr!A138</f>
        <v>134</v>
      </c>
      <c r="B138" s="23" t="str">
        <f>Apr!B138</f>
        <v>D233</v>
      </c>
      <c r="C138" s="24" t="str">
        <f>Apr!C138</f>
        <v>Enrofloxacin Inj (Long Acting)</v>
      </c>
      <c r="D138" s="24">
        <f>Apr!D138</f>
        <v>0</v>
      </c>
      <c r="E138" s="22">
        <f>Jun!I138</f>
        <v>0</v>
      </c>
      <c r="F138" s="29"/>
      <c r="G138" s="26">
        <f t="shared" si="6"/>
        <v>0</v>
      </c>
      <c r="H138" s="29"/>
      <c r="I138" s="26">
        <f t="shared" si="7"/>
        <v>0</v>
      </c>
    </row>
    <row r="139" spans="1:9" s="4" customFormat="1" ht="16.5" customHeight="1" x14ac:dyDescent="0.2">
      <c r="A139" s="22">
        <f>Apr!A139</f>
        <v>135</v>
      </c>
      <c r="B139" s="23" t="str">
        <f>Apr!B139</f>
        <v>D234</v>
      </c>
      <c r="C139" s="24" t="str">
        <f>Apr!C139</f>
        <v>Tolfenemic Acid Inj</v>
      </c>
      <c r="D139" s="24">
        <f>Apr!D139</f>
        <v>0</v>
      </c>
      <c r="E139" s="22">
        <f>Jun!I139</f>
        <v>0</v>
      </c>
      <c r="F139" s="29"/>
      <c r="G139" s="26">
        <f t="shared" si="6"/>
        <v>0</v>
      </c>
      <c r="H139" s="29"/>
      <c r="I139" s="26">
        <f t="shared" si="7"/>
        <v>0</v>
      </c>
    </row>
    <row r="140" spans="1:9" s="4" customFormat="1" ht="16.5" customHeight="1" x14ac:dyDescent="0.2">
      <c r="A140" s="22">
        <f>Apr!A140</f>
        <v>136</v>
      </c>
      <c r="B140" s="23" t="str">
        <f>Apr!B140</f>
        <v>D235</v>
      </c>
      <c r="C140" s="24" t="str">
        <f>Apr!C140</f>
        <v>Meloxicam And Paracetamol Inj</v>
      </c>
      <c r="D140" s="24">
        <f>Apr!D140</f>
        <v>0</v>
      </c>
      <c r="E140" s="22">
        <f>Jun!I140</f>
        <v>0</v>
      </c>
      <c r="F140" s="29"/>
      <c r="G140" s="26">
        <f t="shared" si="6"/>
        <v>0</v>
      </c>
      <c r="H140" s="29"/>
      <c r="I140" s="26">
        <f t="shared" si="7"/>
        <v>0</v>
      </c>
    </row>
    <row r="141" spans="1:9" s="4" customFormat="1" ht="16.5" customHeight="1" x14ac:dyDescent="0.2">
      <c r="A141" s="22">
        <f>Apr!A141</f>
        <v>137</v>
      </c>
      <c r="B141" s="23" t="str">
        <f>Apr!B141</f>
        <v>D236</v>
      </c>
      <c r="C141" s="24" t="str">
        <f>Apr!C141</f>
        <v>Ketoprofen Inj</v>
      </c>
      <c r="D141" s="24">
        <f>Apr!D141</f>
        <v>0</v>
      </c>
      <c r="E141" s="22">
        <f>Jun!I141</f>
        <v>0</v>
      </c>
      <c r="F141" s="29"/>
      <c r="G141" s="26">
        <f t="shared" si="6"/>
        <v>0</v>
      </c>
      <c r="H141" s="29"/>
      <c r="I141" s="26">
        <f t="shared" si="7"/>
        <v>0</v>
      </c>
    </row>
    <row r="142" spans="1:9" s="4" customFormat="1" ht="16.5" customHeight="1" x14ac:dyDescent="0.2">
      <c r="A142" s="22">
        <f>Apr!A142</f>
        <v>138</v>
      </c>
      <c r="B142" s="23" t="str">
        <f>Apr!B142</f>
        <v>D237</v>
      </c>
      <c r="C142" s="24" t="str">
        <f>Apr!C142</f>
        <v>Lincomycin Inj</v>
      </c>
      <c r="D142" s="24">
        <f>Apr!D142</f>
        <v>0</v>
      </c>
      <c r="E142" s="22">
        <f>Jun!I142</f>
        <v>0</v>
      </c>
      <c r="F142" s="29"/>
      <c r="G142" s="26">
        <f t="shared" si="6"/>
        <v>0</v>
      </c>
      <c r="H142" s="29"/>
      <c r="I142" s="26">
        <f t="shared" si="7"/>
        <v>0</v>
      </c>
    </row>
    <row r="143" spans="1:9" s="4" customFormat="1" ht="16.5" customHeight="1" x14ac:dyDescent="0.2">
      <c r="A143" s="22">
        <f>Apr!A143</f>
        <v>139</v>
      </c>
      <c r="B143" s="23" t="str">
        <f>Apr!B143</f>
        <v>D238</v>
      </c>
      <c r="C143" s="24" t="str">
        <f>Apr!C143</f>
        <v>Diazepam Inj</v>
      </c>
      <c r="D143" s="24">
        <f>Apr!D143</f>
        <v>0</v>
      </c>
      <c r="E143" s="22">
        <f>Jun!I143</f>
        <v>0</v>
      </c>
      <c r="F143" s="29"/>
      <c r="G143" s="26">
        <f t="shared" si="6"/>
        <v>0</v>
      </c>
      <c r="H143" s="29"/>
      <c r="I143" s="26">
        <f t="shared" si="7"/>
        <v>0</v>
      </c>
    </row>
    <row r="144" spans="1:9" s="4" customFormat="1" ht="16.5" customHeight="1" x14ac:dyDescent="0.2">
      <c r="A144" s="114">
        <f>Apr!A144</f>
        <v>140</v>
      </c>
      <c r="B144" s="119" t="str">
        <f>Apr!B144</f>
        <v>D239</v>
      </c>
      <c r="C144" s="115" t="str">
        <f>Apr!C144</f>
        <v>Ceftiofur Sodium Inj</v>
      </c>
      <c r="D144" s="115">
        <f>Apr!D144</f>
        <v>0</v>
      </c>
      <c r="E144" s="114">
        <f>Jun!I144</f>
        <v>0</v>
      </c>
      <c r="F144" s="116"/>
      <c r="G144" s="118">
        <f t="shared" si="6"/>
        <v>0</v>
      </c>
      <c r="H144" s="116"/>
      <c r="I144" s="118">
        <f t="shared" si="7"/>
        <v>0</v>
      </c>
    </row>
    <row r="145" spans="1:9" s="4" customFormat="1" ht="16.5" customHeight="1" x14ac:dyDescent="0.2">
      <c r="A145" s="22">
        <f>Apr!A145</f>
        <v>141</v>
      </c>
      <c r="B145" s="23" t="str">
        <f>Apr!B145</f>
        <v>D240</v>
      </c>
      <c r="C145" s="24" t="str">
        <f>Apr!C145</f>
        <v>Iron Sorbitol Folic Acid And</v>
      </c>
      <c r="D145" s="24">
        <f>Apr!D145</f>
        <v>0</v>
      </c>
      <c r="E145" s="22">
        <f>Jun!I145</f>
        <v>0</v>
      </c>
      <c r="F145" s="29"/>
      <c r="G145" s="26">
        <f t="shared" si="6"/>
        <v>0</v>
      </c>
      <c r="H145" s="29"/>
      <c r="I145" s="26">
        <f t="shared" si="7"/>
        <v>0</v>
      </c>
    </row>
    <row r="146" spans="1:9" s="4" customFormat="1" ht="16.5" customHeight="1" x14ac:dyDescent="0.2">
      <c r="A146" s="22">
        <f>Apr!A146</f>
        <v>142</v>
      </c>
      <c r="B146" s="23" t="str">
        <f>Apr!B146</f>
        <v>D241</v>
      </c>
      <c r="C146" s="24" t="str">
        <f>Apr!C146</f>
        <v>Ciprofloxacin And Tinidazole Bolus</v>
      </c>
      <c r="D146" s="24">
        <f>Apr!D146</f>
        <v>0</v>
      </c>
      <c r="E146" s="22">
        <f>Jun!I146</f>
        <v>0</v>
      </c>
      <c r="F146" s="29"/>
      <c r="G146" s="26">
        <f t="shared" si="6"/>
        <v>0</v>
      </c>
      <c r="H146" s="29"/>
      <c r="I146" s="26">
        <f t="shared" si="7"/>
        <v>0</v>
      </c>
    </row>
    <row r="147" spans="1:9" s="4" customFormat="1" ht="16.5" customHeight="1" x14ac:dyDescent="0.2">
      <c r="A147" s="22">
        <f>Apr!A147</f>
        <v>143</v>
      </c>
      <c r="B147" s="23" t="str">
        <f>Apr!B147</f>
        <v>D242</v>
      </c>
      <c r="C147" s="24" t="str">
        <f>Apr!C147</f>
        <v>Progestrone Depot Inj</v>
      </c>
      <c r="D147" s="24">
        <f>Apr!D147</f>
        <v>0</v>
      </c>
      <c r="E147" s="22">
        <f>Jun!I147</f>
        <v>0</v>
      </c>
      <c r="F147" s="29"/>
      <c r="G147" s="26">
        <f t="shared" si="6"/>
        <v>0</v>
      </c>
      <c r="H147" s="29"/>
      <c r="I147" s="26">
        <f t="shared" si="7"/>
        <v>0</v>
      </c>
    </row>
    <row r="148" spans="1:9" s="4" customFormat="1" ht="16.5" customHeight="1" x14ac:dyDescent="0.2">
      <c r="A148" s="22">
        <f>Apr!A148</f>
        <v>144</v>
      </c>
      <c r="B148" s="23" t="str">
        <f>Apr!B148</f>
        <v>D243</v>
      </c>
      <c r="C148" s="24" t="str">
        <f>Apr!C148</f>
        <v>Ceftriaxone Tazobactum Inj</v>
      </c>
      <c r="D148" s="24" t="str">
        <f>Apr!D148</f>
        <v xml:space="preserve"> 4450 Mg</v>
      </c>
      <c r="E148" s="22">
        <f>Jun!I148</f>
        <v>0</v>
      </c>
      <c r="F148" s="29"/>
      <c r="G148" s="26">
        <f t="shared" si="6"/>
        <v>0</v>
      </c>
      <c r="H148" s="29"/>
      <c r="I148" s="26">
        <f t="shared" si="7"/>
        <v>0</v>
      </c>
    </row>
    <row r="149" spans="1:9" s="4" customFormat="1" ht="16.5" customHeight="1" x14ac:dyDescent="0.2">
      <c r="A149" s="22">
        <f>Apr!A149</f>
        <v>145</v>
      </c>
      <c r="B149" s="23" t="str">
        <f>Apr!B149</f>
        <v>D244</v>
      </c>
      <c r="C149" s="24" t="str">
        <f>Apr!C149</f>
        <v>Salt Lick</v>
      </c>
      <c r="D149" s="24">
        <f>Apr!D149</f>
        <v>0</v>
      </c>
      <c r="E149" s="22">
        <f>Jun!I149</f>
        <v>0</v>
      </c>
      <c r="F149" s="29"/>
      <c r="G149" s="26">
        <f t="shared" si="6"/>
        <v>0</v>
      </c>
      <c r="H149" s="29"/>
      <c r="I149" s="26">
        <f t="shared" si="7"/>
        <v>0</v>
      </c>
    </row>
    <row r="150" spans="1:9" s="4" customFormat="1" ht="16.5" customHeight="1" x14ac:dyDescent="0.2">
      <c r="A150" s="22">
        <f>Apr!A150</f>
        <v>146</v>
      </c>
      <c r="B150" s="23" t="str">
        <f>Apr!B150</f>
        <v>D245</v>
      </c>
      <c r="C150" s="24" t="str">
        <f>Apr!C150</f>
        <v>Mineral Mixture Powder</v>
      </c>
      <c r="D150" s="24">
        <f>Apr!D150</f>
        <v>0</v>
      </c>
      <c r="E150" s="22">
        <f>Jun!I150</f>
        <v>0</v>
      </c>
      <c r="F150" s="29"/>
      <c r="G150" s="26">
        <f t="shared" si="6"/>
        <v>0</v>
      </c>
      <c r="H150" s="29"/>
      <c r="I150" s="26">
        <f t="shared" si="7"/>
        <v>0</v>
      </c>
    </row>
    <row r="151" spans="1:9" s="4" customFormat="1" ht="16.5" customHeight="1" x14ac:dyDescent="0.2">
      <c r="A151" s="22">
        <f>Apr!A151</f>
        <v>147</v>
      </c>
      <c r="B151" s="23" t="str">
        <f>Apr!B151</f>
        <v>D246</v>
      </c>
      <c r="C151" s="24" t="str">
        <f>Apr!C151</f>
        <v>Dusting Powder</v>
      </c>
      <c r="D151" s="24">
        <f>Apr!D151</f>
        <v>0</v>
      </c>
      <c r="E151" s="22">
        <f>Jun!I151</f>
        <v>0</v>
      </c>
      <c r="F151" s="29"/>
      <c r="G151" s="26">
        <f t="shared" si="6"/>
        <v>0</v>
      </c>
      <c r="H151" s="29"/>
      <c r="I151" s="26">
        <f t="shared" si="7"/>
        <v>0</v>
      </c>
    </row>
    <row r="152" spans="1:9" s="4" customFormat="1" ht="16.5" customHeight="1" x14ac:dyDescent="0.2">
      <c r="A152" s="22">
        <f>Apr!A152</f>
        <v>148</v>
      </c>
      <c r="B152" s="23" t="str">
        <f>Apr!B152</f>
        <v>D247</v>
      </c>
      <c r="C152" s="24" t="str">
        <f>Apr!C152</f>
        <v>Dicyclomine Hcl Inj</v>
      </c>
      <c r="D152" s="24">
        <f>Apr!D152</f>
        <v>0</v>
      </c>
      <c r="E152" s="22">
        <f>Jun!I152</f>
        <v>0</v>
      </c>
      <c r="F152" s="29"/>
      <c r="G152" s="26">
        <f t="shared" si="6"/>
        <v>0</v>
      </c>
      <c r="H152" s="29"/>
      <c r="I152" s="26">
        <f t="shared" si="7"/>
        <v>0</v>
      </c>
    </row>
    <row r="153" spans="1:9" s="4" customFormat="1" ht="16.5" customHeight="1" x14ac:dyDescent="0.2">
      <c r="A153" s="22">
        <f>Apr!A153</f>
        <v>149</v>
      </c>
      <c r="B153" s="23" t="str">
        <f>Apr!B153</f>
        <v>D248</v>
      </c>
      <c r="C153" s="24" t="str">
        <f>Apr!C153</f>
        <v>Ceftizoxime Sodium Inj</v>
      </c>
      <c r="D153" s="24">
        <f>Apr!D153</f>
        <v>0</v>
      </c>
      <c r="E153" s="22">
        <f>Jun!I153</f>
        <v>0</v>
      </c>
      <c r="F153" s="29"/>
      <c r="G153" s="26">
        <f t="shared" si="6"/>
        <v>0</v>
      </c>
      <c r="H153" s="29"/>
      <c r="I153" s="26">
        <f t="shared" si="7"/>
        <v>0</v>
      </c>
    </row>
    <row r="154" spans="1:9" s="4" customFormat="1" ht="16.5" customHeight="1" x14ac:dyDescent="0.2">
      <c r="A154" s="114">
        <f>Apr!A154</f>
        <v>150</v>
      </c>
      <c r="B154" s="119" t="str">
        <f>Apr!B154</f>
        <v>D249</v>
      </c>
      <c r="C154" s="115" t="str">
        <f>Apr!C154</f>
        <v>Morboflaxacin Tab</v>
      </c>
      <c r="D154" s="115">
        <f>Apr!D154</f>
        <v>0</v>
      </c>
      <c r="E154" s="114">
        <f>Jun!I154</f>
        <v>0</v>
      </c>
      <c r="F154" s="116"/>
      <c r="G154" s="118">
        <f t="shared" si="6"/>
        <v>0</v>
      </c>
      <c r="H154" s="116"/>
      <c r="I154" s="118">
        <f t="shared" si="7"/>
        <v>0</v>
      </c>
    </row>
    <row r="155" spans="1:9" s="4" customFormat="1" ht="16.5" customHeight="1" x14ac:dyDescent="0.2">
      <c r="A155" s="22">
        <f>Apr!A155</f>
        <v>151</v>
      </c>
      <c r="B155" s="23" t="str">
        <f>Apr!B155</f>
        <v>D250</v>
      </c>
      <c r="C155" s="24" t="str">
        <f>Apr!C155</f>
        <v>Methyl Ergometrine Inj</v>
      </c>
      <c r="D155" s="24">
        <f>Apr!D155</f>
        <v>0</v>
      </c>
      <c r="E155" s="22">
        <f>Jun!I155</f>
        <v>0</v>
      </c>
      <c r="F155" s="29"/>
      <c r="G155" s="26">
        <f t="shared" si="6"/>
        <v>0</v>
      </c>
      <c r="H155" s="29"/>
      <c r="I155" s="26">
        <f t="shared" si="7"/>
        <v>0</v>
      </c>
    </row>
    <row r="156" spans="1:9" s="4" customFormat="1" ht="16.5" customHeight="1" x14ac:dyDescent="0.2">
      <c r="A156" s="22">
        <f>Apr!A156</f>
        <v>152</v>
      </c>
      <c r="B156" s="23" t="str">
        <f>Apr!B156</f>
        <v>D251</v>
      </c>
      <c r="C156" s="24" t="str">
        <f>Apr!C156</f>
        <v>Ivermectin And Chlorsulon Inj</v>
      </c>
      <c r="D156" s="24">
        <f>Apr!D156</f>
        <v>0</v>
      </c>
      <c r="E156" s="22">
        <f>Jun!I156</f>
        <v>0</v>
      </c>
      <c r="F156" s="29"/>
      <c r="G156" s="26">
        <f t="shared" si="6"/>
        <v>0</v>
      </c>
      <c r="H156" s="29"/>
      <c r="I156" s="26">
        <f t="shared" si="7"/>
        <v>0</v>
      </c>
    </row>
    <row r="157" spans="1:9" s="4" customFormat="1" ht="16.5" customHeight="1" x14ac:dyDescent="0.2">
      <c r="A157" s="22">
        <f>Apr!A157</f>
        <v>153</v>
      </c>
      <c r="B157" s="23" t="str">
        <f>Apr!B157</f>
        <v>D252</v>
      </c>
      <c r="C157" s="24" t="str">
        <f>Apr!C157</f>
        <v>Isoflupredone Inj</v>
      </c>
      <c r="D157" s="24">
        <f>Apr!D157</f>
        <v>0</v>
      </c>
      <c r="E157" s="22">
        <f>Jun!I157</f>
        <v>0</v>
      </c>
      <c r="F157" s="29"/>
      <c r="G157" s="26">
        <f t="shared" si="6"/>
        <v>0</v>
      </c>
      <c r="H157" s="29"/>
      <c r="I157" s="26">
        <f t="shared" si="7"/>
        <v>0</v>
      </c>
    </row>
    <row r="158" spans="1:9" s="4" customFormat="1" ht="16.5" customHeight="1" x14ac:dyDescent="0.2">
      <c r="A158" s="22">
        <f>Apr!A158</f>
        <v>154</v>
      </c>
      <c r="B158" s="23" t="str">
        <f>Apr!B158</f>
        <v>D253</v>
      </c>
      <c r="C158" s="24" t="str">
        <f>Apr!C158</f>
        <v>Dinoprost Tromethanamine Inj</v>
      </c>
      <c r="D158" s="24">
        <f>Apr!D158</f>
        <v>0</v>
      </c>
      <c r="E158" s="22">
        <f>Jun!I158</f>
        <v>0</v>
      </c>
      <c r="F158" s="29"/>
      <c r="G158" s="26">
        <f t="shared" si="6"/>
        <v>0</v>
      </c>
      <c r="H158" s="29"/>
      <c r="I158" s="26">
        <f t="shared" si="7"/>
        <v>0</v>
      </c>
    </row>
    <row r="159" spans="1:9" s="4" customFormat="1" ht="16.5" customHeight="1" x14ac:dyDescent="0.2">
      <c r="A159" s="22">
        <f>Apr!A159</f>
        <v>155</v>
      </c>
      <c r="B159" s="23" t="str">
        <f>Apr!B159</f>
        <v>D254</v>
      </c>
      <c r="C159" s="24" t="str">
        <f>Apr!C159</f>
        <v>Cidr Kit</v>
      </c>
      <c r="D159" s="24">
        <f>Apr!D159</f>
        <v>0</v>
      </c>
      <c r="E159" s="22">
        <f>Jun!I159</f>
        <v>0</v>
      </c>
      <c r="F159" s="29"/>
      <c r="G159" s="26">
        <f t="shared" si="6"/>
        <v>0</v>
      </c>
      <c r="H159" s="29"/>
      <c r="I159" s="26">
        <f t="shared" si="7"/>
        <v>0</v>
      </c>
    </row>
    <row r="160" spans="1:9" s="4" customFormat="1" ht="16.5" customHeight="1" x14ac:dyDescent="0.2">
      <c r="A160" s="22">
        <f>Apr!A160</f>
        <v>156</v>
      </c>
      <c r="B160" s="23" t="str">
        <f>Apr!B160</f>
        <v>D255</v>
      </c>
      <c r="C160" s="24" t="str">
        <f>Apr!C160</f>
        <v>Glycerin And Sodium Chloride Enema</v>
      </c>
      <c r="D160" s="24">
        <f>Apr!D160</f>
        <v>0</v>
      </c>
      <c r="E160" s="22">
        <f>Jun!I160</f>
        <v>0</v>
      </c>
      <c r="F160" s="29"/>
      <c r="G160" s="26">
        <f t="shared" si="6"/>
        <v>0</v>
      </c>
      <c r="H160" s="29"/>
      <c r="I160" s="26">
        <f t="shared" si="7"/>
        <v>0</v>
      </c>
    </row>
    <row r="161" spans="1:9" s="4" customFormat="1" ht="16.5" customHeight="1" x14ac:dyDescent="0.2">
      <c r="A161" s="22">
        <f>Apr!A161</f>
        <v>157</v>
      </c>
      <c r="B161" s="23" t="str">
        <f>Apr!B161</f>
        <v>D256</v>
      </c>
      <c r="C161" s="24" t="str">
        <f>Apr!C161</f>
        <v>Cefotaxime Sodium Inj Ip 2.5 Gm</v>
      </c>
      <c r="D161" s="24">
        <f>Apr!D161</f>
        <v>0</v>
      </c>
      <c r="E161" s="22">
        <f>Jun!I161</f>
        <v>0</v>
      </c>
      <c r="F161" s="29"/>
      <c r="G161" s="26">
        <f t="shared" si="6"/>
        <v>0</v>
      </c>
      <c r="H161" s="29"/>
      <c r="I161" s="26">
        <f t="shared" si="7"/>
        <v>0</v>
      </c>
    </row>
    <row r="162" spans="1:9" s="4" customFormat="1" ht="16.5" customHeight="1" x14ac:dyDescent="0.2">
      <c r="A162" s="22">
        <f>Apr!A162</f>
        <v>158</v>
      </c>
      <c r="B162" s="23" t="str">
        <f>Apr!B162</f>
        <v>D257</v>
      </c>
      <c r="C162" s="24" t="str">
        <f>Apr!C162</f>
        <v>Isofluperdone 2 Mg / Ml</v>
      </c>
      <c r="D162" s="24">
        <f>Apr!D162</f>
        <v>0</v>
      </c>
      <c r="E162" s="22">
        <f>Jun!I162</f>
        <v>0</v>
      </c>
      <c r="F162" s="29"/>
      <c r="G162" s="26">
        <f t="shared" si="6"/>
        <v>0</v>
      </c>
      <c r="H162" s="29"/>
      <c r="I162" s="26">
        <f t="shared" si="7"/>
        <v>0</v>
      </c>
    </row>
    <row r="163" spans="1:9" s="4" customFormat="1" ht="16.5" customHeight="1" x14ac:dyDescent="0.2">
      <c r="A163" s="22">
        <f>Apr!A163</f>
        <v>159</v>
      </c>
      <c r="B163" s="23" t="str">
        <f>Apr!B163</f>
        <v>D258</v>
      </c>
      <c r="C163" s="24" t="str">
        <f>Apr!C163</f>
        <v>Magnesium Sulphate</v>
      </c>
      <c r="D163" s="24">
        <f>Apr!D163</f>
        <v>0</v>
      </c>
      <c r="E163" s="22">
        <f>Jun!I163</f>
        <v>0</v>
      </c>
      <c r="F163" s="29"/>
      <c r="G163" s="26">
        <f t="shared" si="6"/>
        <v>0</v>
      </c>
      <c r="H163" s="29"/>
      <c r="I163" s="26">
        <f t="shared" si="7"/>
        <v>0</v>
      </c>
    </row>
    <row r="164" spans="1:9" s="4" customFormat="1" ht="16.5" customHeight="1" x14ac:dyDescent="0.2">
      <c r="A164" s="114">
        <f>Apr!A164</f>
        <v>160</v>
      </c>
      <c r="B164" s="119" t="str">
        <f>Apr!B164</f>
        <v>D259</v>
      </c>
      <c r="C164" s="115" t="str">
        <f>Apr!C164</f>
        <v>Cefalexin Intra Uterine Powder</v>
      </c>
      <c r="D164" s="115">
        <f>Apr!D164</f>
        <v>0</v>
      </c>
      <c r="E164" s="114">
        <f>Jun!I164</f>
        <v>0</v>
      </c>
      <c r="F164" s="116"/>
      <c r="G164" s="118">
        <f t="shared" si="6"/>
        <v>0</v>
      </c>
      <c r="H164" s="116"/>
      <c r="I164" s="118">
        <f t="shared" si="7"/>
        <v>0</v>
      </c>
    </row>
    <row r="165" spans="1:9" s="4" customFormat="1" ht="16.5" customHeight="1" x14ac:dyDescent="0.2">
      <c r="A165" s="22">
        <f>Apr!A165</f>
        <v>161</v>
      </c>
      <c r="B165" s="23" t="str">
        <f>Apr!B165</f>
        <v>D260</v>
      </c>
      <c r="C165" s="24" t="str">
        <f>Apr!C165</f>
        <v>Lithium Antimonyl Thiomalate 6%</v>
      </c>
      <c r="D165" s="24">
        <f>Apr!D165</f>
        <v>0</v>
      </c>
      <c r="E165" s="22">
        <f>Jun!I165</f>
        <v>0</v>
      </c>
      <c r="F165" s="29"/>
      <c r="G165" s="26">
        <f t="shared" si="6"/>
        <v>0</v>
      </c>
      <c r="H165" s="29"/>
      <c r="I165" s="26">
        <f t="shared" si="7"/>
        <v>0</v>
      </c>
    </row>
    <row r="166" spans="1:9" s="4" customFormat="1" ht="16.5" customHeight="1" x14ac:dyDescent="0.2">
      <c r="A166" s="22">
        <f>Apr!A166</f>
        <v>162</v>
      </c>
      <c r="B166" s="23" t="str">
        <f>Apr!B166</f>
        <v>D261</v>
      </c>
      <c r="C166" s="24" t="str">
        <f>Apr!C166</f>
        <v>Quinapyramine Sulphate &amp; Quina. Chloride</v>
      </c>
      <c r="D166" s="24" t="str">
        <f>Apr!D166</f>
        <v>1.5+1g</v>
      </c>
      <c r="E166" s="22">
        <f>Jun!I166</f>
        <v>0</v>
      </c>
      <c r="F166" s="29"/>
      <c r="G166" s="26">
        <f t="shared" si="6"/>
        <v>0</v>
      </c>
      <c r="H166" s="29"/>
      <c r="I166" s="26">
        <f t="shared" si="7"/>
        <v>0</v>
      </c>
    </row>
    <row r="167" spans="1:9" s="4" customFormat="1" ht="16.5" customHeight="1" x14ac:dyDescent="0.2">
      <c r="A167" s="22">
        <f>Apr!A167</f>
        <v>163</v>
      </c>
      <c r="B167" s="23" t="str">
        <f>Apr!B167</f>
        <v>D262</v>
      </c>
      <c r="C167" s="24" t="str">
        <f>Apr!C167</f>
        <v>Cefalexin Powder</v>
      </c>
      <c r="D167" s="24">
        <f>Apr!D167</f>
        <v>0</v>
      </c>
      <c r="E167" s="22">
        <f>Jun!I167</f>
        <v>0</v>
      </c>
      <c r="F167" s="29"/>
      <c r="G167" s="26">
        <f t="shared" si="6"/>
        <v>0</v>
      </c>
      <c r="H167" s="29"/>
      <c r="I167" s="26">
        <f t="shared" si="7"/>
        <v>0</v>
      </c>
    </row>
    <row r="168" spans="1:9" s="4" customFormat="1" ht="16.5" customHeight="1" x14ac:dyDescent="0.2">
      <c r="A168" s="22">
        <f>Apr!A168</f>
        <v>164</v>
      </c>
      <c r="B168" s="23" t="str">
        <f>Apr!B168</f>
        <v>D263</v>
      </c>
      <c r="C168" s="24" t="str">
        <f>Apr!C168</f>
        <v>Ciprofloxacin And Tinindazole Tab</v>
      </c>
      <c r="D168" s="24">
        <f>Apr!D168</f>
        <v>0</v>
      </c>
      <c r="E168" s="22">
        <f>Jun!I168</f>
        <v>0</v>
      </c>
      <c r="F168" s="29"/>
      <c r="G168" s="26">
        <f t="shared" si="6"/>
        <v>0</v>
      </c>
      <c r="H168" s="29"/>
      <c r="I168" s="26">
        <f t="shared" si="7"/>
        <v>0</v>
      </c>
    </row>
    <row r="169" spans="1:9" s="4" customFormat="1" ht="16.5" customHeight="1" x14ac:dyDescent="0.2">
      <c r="A169" s="22">
        <f>Apr!A169</f>
        <v>165</v>
      </c>
      <c r="B169" s="23" t="str">
        <f>Apr!B169</f>
        <v>D264</v>
      </c>
      <c r="C169" s="24" t="str">
        <f>Apr!C169</f>
        <v>Sodium Salicylate Powder</v>
      </c>
      <c r="D169" s="24">
        <f>Apr!D169</f>
        <v>0</v>
      </c>
      <c r="E169" s="22">
        <f>Jun!I169</f>
        <v>0</v>
      </c>
      <c r="F169" s="29"/>
      <c r="G169" s="26">
        <f t="shared" si="6"/>
        <v>0</v>
      </c>
      <c r="H169" s="29"/>
      <c r="I169" s="26">
        <f t="shared" si="7"/>
        <v>0</v>
      </c>
    </row>
    <row r="170" spans="1:9" s="4" customFormat="1" ht="16.5" customHeight="1" x14ac:dyDescent="0.2">
      <c r="A170" s="22">
        <f>Apr!A170</f>
        <v>166</v>
      </c>
      <c r="B170" s="23" t="str">
        <f>Apr!B170</f>
        <v>D265</v>
      </c>
      <c r="C170" s="24" t="str">
        <f>Apr!C170</f>
        <v>Rafoxanide Powder</v>
      </c>
      <c r="D170" s="24">
        <f>Apr!D170</f>
        <v>0</v>
      </c>
      <c r="E170" s="22">
        <f>Jun!I170</f>
        <v>0</v>
      </c>
      <c r="F170" s="29"/>
      <c r="G170" s="26">
        <f t="shared" si="6"/>
        <v>0</v>
      </c>
      <c r="H170" s="29"/>
      <c r="I170" s="26">
        <f t="shared" si="7"/>
        <v>0</v>
      </c>
    </row>
    <row r="171" spans="1:9" s="4" customFormat="1" ht="16.5" customHeight="1" x14ac:dyDescent="0.2">
      <c r="A171" s="22">
        <f>Apr!A171</f>
        <v>167</v>
      </c>
      <c r="B171" s="23" t="str">
        <f>Apr!B171</f>
        <v>D266</v>
      </c>
      <c r="C171" s="24" t="str">
        <f>Apr!C171</f>
        <v>Antimony Potassium Tartrate Bolus</v>
      </c>
      <c r="D171" s="24">
        <f>Apr!D171</f>
        <v>0</v>
      </c>
      <c r="E171" s="22">
        <f>Jun!I171</f>
        <v>0</v>
      </c>
      <c r="F171" s="29"/>
      <c r="G171" s="26">
        <f t="shared" si="6"/>
        <v>0</v>
      </c>
      <c r="H171" s="29"/>
      <c r="I171" s="26">
        <f t="shared" si="7"/>
        <v>0</v>
      </c>
    </row>
    <row r="172" spans="1:9" s="4" customFormat="1" ht="16.5" customHeight="1" x14ac:dyDescent="0.2">
      <c r="A172" s="22">
        <f>Apr!A172</f>
        <v>168</v>
      </c>
      <c r="B172" s="23" t="str">
        <f>Apr!B172</f>
        <v>D267</v>
      </c>
      <c r="C172" s="24" t="str">
        <f>Apr!C172</f>
        <v>Zinc Oxide Powder Ip</v>
      </c>
      <c r="D172" s="24">
        <f>Apr!D172</f>
        <v>0</v>
      </c>
      <c r="E172" s="22">
        <f>Jun!I172</f>
        <v>0</v>
      </c>
      <c r="F172" s="29"/>
      <c r="G172" s="26">
        <f t="shared" si="6"/>
        <v>0</v>
      </c>
      <c r="H172" s="29"/>
      <c r="I172" s="26">
        <f t="shared" si="7"/>
        <v>0</v>
      </c>
    </row>
    <row r="173" spans="1:9" s="4" customFormat="1" ht="16.5" customHeight="1" x14ac:dyDescent="0.2">
      <c r="A173" s="22">
        <f>Apr!A173</f>
        <v>169</v>
      </c>
      <c r="B173" s="23" t="str">
        <f>Apr!B173</f>
        <v>D268</v>
      </c>
      <c r="C173" s="24" t="str">
        <f>Apr!C173</f>
        <v>Antacid Bolus</v>
      </c>
      <c r="D173" s="24">
        <f>Apr!D173</f>
        <v>0</v>
      </c>
      <c r="E173" s="22">
        <f>Jun!I173</f>
        <v>0</v>
      </c>
      <c r="F173" s="29"/>
      <c r="G173" s="26">
        <f t="shared" si="6"/>
        <v>0</v>
      </c>
      <c r="H173" s="29"/>
      <c r="I173" s="26">
        <f t="shared" si="7"/>
        <v>0</v>
      </c>
    </row>
    <row r="174" spans="1:9" s="4" customFormat="1" ht="16.5" customHeight="1" x14ac:dyDescent="0.2">
      <c r="A174" s="114">
        <f>Apr!A174</f>
        <v>170</v>
      </c>
      <c r="B174" s="119" t="str">
        <f>Apr!B174</f>
        <v>D269</v>
      </c>
      <c r="C174" s="115" t="str">
        <f>Apr!C174</f>
        <v>Fenbendazone And Praziquintall Susp</v>
      </c>
      <c r="D174" s="115">
        <f>Apr!D174</f>
        <v>0</v>
      </c>
      <c r="E174" s="114">
        <f>Jun!I174</f>
        <v>0</v>
      </c>
      <c r="F174" s="116"/>
      <c r="G174" s="118">
        <f t="shared" si="6"/>
        <v>0</v>
      </c>
      <c r="H174" s="116"/>
      <c r="I174" s="118">
        <f t="shared" si="7"/>
        <v>0</v>
      </c>
    </row>
    <row r="175" spans="1:9" s="4" customFormat="1" ht="16.5" customHeight="1" x14ac:dyDescent="0.2">
      <c r="A175" s="22">
        <f>Apr!A175</f>
        <v>171</v>
      </c>
      <c r="B175" s="23" t="str">
        <f>Apr!B175</f>
        <v>D270</v>
      </c>
      <c r="C175" s="24" t="str">
        <f>Apr!C175</f>
        <v>Levamizole &amp; Oxyclosanide Susp</v>
      </c>
      <c r="D175" s="24">
        <f>Apr!D175</f>
        <v>0</v>
      </c>
      <c r="E175" s="22">
        <f>Jun!I175</f>
        <v>0</v>
      </c>
      <c r="F175" s="29"/>
      <c r="G175" s="26">
        <f t="shared" si="6"/>
        <v>0</v>
      </c>
      <c r="H175" s="29"/>
      <c r="I175" s="26">
        <f t="shared" si="7"/>
        <v>0</v>
      </c>
    </row>
    <row r="176" spans="1:9" s="4" customFormat="1" ht="16.5" customHeight="1" x14ac:dyDescent="0.2">
      <c r="A176" s="22">
        <f>Apr!A176</f>
        <v>172</v>
      </c>
      <c r="B176" s="23" t="str">
        <f>Apr!B176</f>
        <v>D271</v>
      </c>
      <c r="C176" s="24" t="str">
        <f>Apr!C176</f>
        <v>Triclabendazole Oral Suspension</v>
      </c>
      <c r="D176" s="24">
        <f>Apr!D176</f>
        <v>0</v>
      </c>
      <c r="E176" s="22">
        <f>Jun!I176</f>
        <v>0</v>
      </c>
      <c r="F176" s="29"/>
      <c r="G176" s="26">
        <f t="shared" si="6"/>
        <v>0</v>
      </c>
      <c r="H176" s="29"/>
      <c r="I176" s="26">
        <f t="shared" si="7"/>
        <v>0</v>
      </c>
    </row>
    <row r="177" spans="1:9" s="4" customFormat="1" ht="16.5" customHeight="1" x14ac:dyDescent="0.2">
      <c r="A177" s="22">
        <f>Apr!A177</f>
        <v>173</v>
      </c>
      <c r="B177" s="23" t="str">
        <f>Apr!B177</f>
        <v>D272</v>
      </c>
      <c r="C177" s="24" t="str">
        <f>Apr!C177</f>
        <v>Oxfendazol And Oxyclozanide Susp</v>
      </c>
      <c r="D177" s="24">
        <f>Apr!D177</f>
        <v>0</v>
      </c>
      <c r="E177" s="22">
        <f>Jun!I177</f>
        <v>0</v>
      </c>
      <c r="F177" s="29"/>
      <c r="G177" s="26">
        <f t="shared" si="6"/>
        <v>0</v>
      </c>
      <c r="H177" s="29"/>
      <c r="I177" s="26">
        <f t="shared" si="7"/>
        <v>0</v>
      </c>
    </row>
    <row r="178" spans="1:9" s="4" customFormat="1" ht="16.5" customHeight="1" x14ac:dyDescent="0.2">
      <c r="A178" s="22">
        <f>Apr!A178</f>
        <v>174</v>
      </c>
      <c r="B178" s="23" t="str">
        <f>Apr!B178</f>
        <v>D273</v>
      </c>
      <c r="C178" s="24" t="str">
        <f>Apr!C178</f>
        <v>Calcium Phosph. Vitamin D3 Syrup</v>
      </c>
      <c r="D178" s="24">
        <f>Apr!D178</f>
        <v>0</v>
      </c>
      <c r="E178" s="22">
        <f>Jun!I178</f>
        <v>0</v>
      </c>
      <c r="F178" s="29"/>
      <c r="G178" s="26">
        <f t="shared" si="6"/>
        <v>0</v>
      </c>
      <c r="H178" s="29"/>
      <c r="I178" s="26">
        <f t="shared" si="7"/>
        <v>0</v>
      </c>
    </row>
    <row r="179" spans="1:9" s="4" customFormat="1" ht="16.5" customHeight="1" x14ac:dyDescent="0.2">
      <c r="A179" s="22">
        <f>Apr!A179</f>
        <v>175</v>
      </c>
      <c r="B179" s="23" t="str">
        <f>Apr!B179</f>
        <v>D274</v>
      </c>
      <c r="C179" s="24" t="str">
        <f>Apr!C179</f>
        <v>Ceftiofur Sodium Inj Ip</v>
      </c>
      <c r="D179" s="24">
        <f>Apr!D179</f>
        <v>0</v>
      </c>
      <c r="E179" s="22">
        <f>Jun!I179</f>
        <v>0</v>
      </c>
      <c r="F179" s="29"/>
      <c r="G179" s="26">
        <f t="shared" si="6"/>
        <v>0</v>
      </c>
      <c r="H179" s="29"/>
      <c r="I179" s="26">
        <f t="shared" si="7"/>
        <v>0</v>
      </c>
    </row>
    <row r="180" spans="1:9" s="4" customFormat="1" ht="16.5" customHeight="1" x14ac:dyDescent="0.2">
      <c r="A180" s="22">
        <f>Apr!A180</f>
        <v>176</v>
      </c>
      <c r="B180" s="23" t="str">
        <f>Apr!B180</f>
        <v>D275</v>
      </c>
      <c r="C180" s="24" t="str">
        <f>Apr!C180</f>
        <v>Long Acting Enrofloxacin Inj</v>
      </c>
      <c r="D180" s="24">
        <f>Apr!D180</f>
        <v>0</v>
      </c>
      <c r="E180" s="22">
        <f>Jun!I180</f>
        <v>0</v>
      </c>
      <c r="F180" s="29"/>
      <c r="G180" s="26">
        <f t="shared" si="6"/>
        <v>0</v>
      </c>
      <c r="H180" s="29"/>
      <c r="I180" s="26">
        <f t="shared" si="7"/>
        <v>0</v>
      </c>
    </row>
    <row r="181" spans="1:9" s="4" customFormat="1" ht="16.5" customHeight="1" x14ac:dyDescent="0.2">
      <c r="A181" s="22">
        <f>Apr!A181</f>
        <v>177</v>
      </c>
      <c r="B181" s="23" t="str">
        <f>Apr!B181</f>
        <v>D276</v>
      </c>
      <c r="C181" s="24" t="str">
        <f>Apr!C181</f>
        <v>Amikacin Inj</v>
      </c>
      <c r="D181" s="24">
        <f>Apr!D181</f>
        <v>0</v>
      </c>
      <c r="E181" s="22">
        <f>Jun!I181</f>
        <v>0</v>
      </c>
      <c r="F181" s="29"/>
      <c r="G181" s="26">
        <f t="shared" si="6"/>
        <v>0</v>
      </c>
      <c r="H181" s="29"/>
      <c r="I181" s="26">
        <f t="shared" si="7"/>
        <v>0</v>
      </c>
    </row>
    <row r="182" spans="1:9" s="4" customFormat="1" ht="16.5" customHeight="1" x14ac:dyDescent="0.2">
      <c r="A182" s="22">
        <f>Apr!A182</f>
        <v>178</v>
      </c>
      <c r="B182" s="23" t="str">
        <f>Apr!B182</f>
        <v>D277</v>
      </c>
      <c r="C182" s="24" t="str">
        <f>Apr!C182</f>
        <v>Ceftrioxone And Tazobactum Inj</v>
      </c>
      <c r="D182" s="24">
        <f>Apr!D182</f>
        <v>0</v>
      </c>
      <c r="E182" s="22">
        <f>Jun!I182</f>
        <v>0</v>
      </c>
      <c r="F182" s="29"/>
      <c r="G182" s="26">
        <f t="shared" si="6"/>
        <v>0</v>
      </c>
      <c r="H182" s="29"/>
      <c r="I182" s="26">
        <f t="shared" si="7"/>
        <v>0</v>
      </c>
    </row>
    <row r="183" spans="1:9" s="4" customFormat="1" ht="16.5" customHeight="1" x14ac:dyDescent="0.2">
      <c r="A183" s="22">
        <f>Apr!A183</f>
        <v>179</v>
      </c>
      <c r="B183" s="23" t="str">
        <f>Apr!B183</f>
        <v>D278</v>
      </c>
      <c r="C183" s="24" t="str">
        <f>Apr!C183</f>
        <v>Meloxicam Inj</v>
      </c>
      <c r="D183" s="24">
        <f>Apr!D183</f>
        <v>0</v>
      </c>
      <c r="E183" s="22">
        <f>Jun!I183</f>
        <v>0</v>
      </c>
      <c r="F183" s="29"/>
      <c r="G183" s="26">
        <f t="shared" si="6"/>
        <v>0</v>
      </c>
      <c r="H183" s="29"/>
      <c r="I183" s="26">
        <f t="shared" si="7"/>
        <v>0</v>
      </c>
    </row>
    <row r="184" spans="1:9" s="4" customFormat="1" ht="16.5" customHeight="1" x14ac:dyDescent="0.2">
      <c r="A184" s="114">
        <f>Apr!A184</f>
        <v>180</v>
      </c>
      <c r="B184" s="119" t="str">
        <f>Apr!B184</f>
        <v>D279</v>
      </c>
      <c r="C184" s="115" t="str">
        <f>Apr!C184</f>
        <v>Isometamidium Chloride Hcl Inj</v>
      </c>
      <c r="D184" s="115">
        <f>Apr!D184</f>
        <v>0</v>
      </c>
      <c r="E184" s="114">
        <f>Jun!I184</f>
        <v>0</v>
      </c>
      <c r="F184" s="116"/>
      <c r="G184" s="118">
        <f t="shared" si="6"/>
        <v>0</v>
      </c>
      <c r="H184" s="116"/>
      <c r="I184" s="118">
        <f t="shared" si="7"/>
        <v>0</v>
      </c>
    </row>
    <row r="185" spans="1:9" s="4" customFormat="1" ht="16.5" customHeight="1" x14ac:dyDescent="0.2">
      <c r="A185" s="22">
        <f>Apr!A185</f>
        <v>181</v>
      </c>
      <c r="B185" s="23" t="str">
        <f>Apr!B185</f>
        <v>D280</v>
      </c>
      <c r="C185" s="24" t="str">
        <f>Apr!C185</f>
        <v>Levamizole Hcl Inj</v>
      </c>
      <c r="D185" s="24">
        <f>Apr!D185</f>
        <v>0</v>
      </c>
      <c r="E185" s="22">
        <f>Jun!I185</f>
        <v>0</v>
      </c>
      <c r="F185" s="29"/>
      <c r="G185" s="26">
        <f t="shared" si="6"/>
        <v>0</v>
      </c>
      <c r="H185" s="29"/>
      <c r="I185" s="26">
        <f t="shared" si="7"/>
        <v>0</v>
      </c>
    </row>
    <row r="186" spans="1:9" s="4" customFormat="1" ht="16.5" customHeight="1" x14ac:dyDescent="0.2">
      <c r="A186" s="22">
        <f>Apr!A186</f>
        <v>182</v>
      </c>
      <c r="B186" s="23" t="str">
        <f>Apr!B186</f>
        <v>D281</v>
      </c>
      <c r="C186" s="24" t="str">
        <f>Apr!C186</f>
        <v>Triclabendazole &amp; Levamizole Sus</v>
      </c>
      <c r="D186" s="24">
        <f>Apr!D186</f>
        <v>0</v>
      </c>
      <c r="E186" s="22">
        <f>Jun!I186</f>
        <v>0</v>
      </c>
      <c r="F186" s="29"/>
      <c r="G186" s="26">
        <f t="shared" si="6"/>
        <v>0</v>
      </c>
      <c r="H186" s="29"/>
      <c r="I186" s="26">
        <f t="shared" si="7"/>
        <v>0</v>
      </c>
    </row>
    <row r="187" spans="1:9" s="4" customFormat="1" ht="16.5" customHeight="1" x14ac:dyDescent="0.2">
      <c r="A187" s="22">
        <f>Apr!A187</f>
        <v>183</v>
      </c>
      <c r="B187" s="23" t="str">
        <f>Apr!B187</f>
        <v>D282</v>
      </c>
      <c r="C187" s="24" t="str">
        <f>Apr!C187</f>
        <v>Doramectin Inj</v>
      </c>
      <c r="D187" s="24">
        <f>Apr!D187</f>
        <v>0</v>
      </c>
      <c r="E187" s="22">
        <f>Jun!I187</f>
        <v>0</v>
      </c>
      <c r="F187" s="29"/>
      <c r="G187" s="26">
        <f t="shared" si="6"/>
        <v>0</v>
      </c>
      <c r="H187" s="29"/>
      <c r="I187" s="26">
        <f t="shared" si="7"/>
        <v>0</v>
      </c>
    </row>
    <row r="188" spans="1:9" s="4" customFormat="1" ht="16.5" customHeight="1" x14ac:dyDescent="0.2">
      <c r="A188" s="22">
        <f>Apr!A188</f>
        <v>184</v>
      </c>
      <c r="B188" s="23" t="str">
        <f>Apr!B188</f>
        <v>D283</v>
      </c>
      <c r="C188" s="24" t="str">
        <f>Apr!C188</f>
        <v>Flumethrin 6% Solution</v>
      </c>
      <c r="D188" s="24">
        <f>Apr!D188</f>
        <v>0</v>
      </c>
      <c r="E188" s="22">
        <f>Jun!I188</f>
        <v>0</v>
      </c>
      <c r="F188" s="29"/>
      <c r="G188" s="26">
        <f t="shared" si="6"/>
        <v>0</v>
      </c>
      <c r="H188" s="29"/>
      <c r="I188" s="26">
        <f t="shared" si="7"/>
        <v>0</v>
      </c>
    </row>
    <row r="189" spans="1:9" s="4" customFormat="1" ht="16.5" customHeight="1" x14ac:dyDescent="0.2">
      <c r="A189" s="22">
        <f>Apr!A189</f>
        <v>185</v>
      </c>
      <c r="B189" s="23" t="str">
        <f>Apr!B189</f>
        <v>D284</v>
      </c>
      <c r="C189" s="24" t="str">
        <f>Apr!C189</f>
        <v>Iron Inj</v>
      </c>
      <c r="D189" s="24">
        <f>Apr!D189</f>
        <v>0</v>
      </c>
      <c r="E189" s="22">
        <f>Jun!I189</f>
        <v>0</v>
      </c>
      <c r="F189" s="29"/>
      <c r="G189" s="26">
        <f t="shared" si="6"/>
        <v>0</v>
      </c>
      <c r="H189" s="29"/>
      <c r="I189" s="26">
        <f t="shared" si="7"/>
        <v>0</v>
      </c>
    </row>
    <row r="190" spans="1:9" s="4" customFormat="1" ht="16.5" customHeight="1" x14ac:dyDescent="0.2">
      <c r="A190" s="22">
        <f>Apr!A190</f>
        <v>186</v>
      </c>
      <c r="B190" s="23" t="str">
        <f>Apr!B190</f>
        <v>D285</v>
      </c>
      <c r="C190" s="24" t="str">
        <f>Apr!C190</f>
        <v>Isofluperdone Inj</v>
      </c>
      <c r="D190" s="24">
        <f>Apr!D190</f>
        <v>0</v>
      </c>
      <c r="E190" s="22">
        <f>Jun!I190</f>
        <v>0</v>
      </c>
      <c r="F190" s="32"/>
      <c r="G190" s="26">
        <f t="shared" ref="G190" si="8">E190+F190</f>
        <v>0</v>
      </c>
      <c r="H190" s="32"/>
      <c r="I190" s="26">
        <f t="shared" ref="I190" si="9">G190-H190</f>
        <v>0</v>
      </c>
    </row>
    <row r="191" spans="1:9" s="4" customFormat="1" ht="16.5" customHeight="1" x14ac:dyDescent="0.2">
      <c r="A191" s="24" t="str">
        <f>IF(Apr!A191="","",Apr!A191)</f>
        <v/>
      </c>
      <c r="B191" s="31" t="str">
        <f>IF(Apr!B191="","",Apr!B191)</f>
        <v/>
      </c>
      <c r="C191" s="31" t="str">
        <f>IF(Apr!C191="","",Apr!C191)</f>
        <v/>
      </c>
      <c r="D191" s="32" t="str">
        <f>IF(Apr!D191="","",Apr!D191)</f>
        <v/>
      </c>
      <c r="E191" s="32" t="str">
        <f>IF(Apr!C191="","",Jun!I191)</f>
        <v/>
      </c>
      <c r="F191" s="32"/>
      <c r="G191" s="33" t="str">
        <f>IF(Apr!C191="","",E191+F191)</f>
        <v/>
      </c>
      <c r="H191" s="32"/>
      <c r="I191" s="35" t="str">
        <f>IF(Apr!C191="","",G191-H191)</f>
        <v/>
      </c>
    </row>
    <row r="192" spans="1:9" s="4" customFormat="1" ht="16.5" customHeight="1" x14ac:dyDescent="0.2">
      <c r="A192" s="24" t="str">
        <f>IF(Apr!A192="","",Apr!A192)</f>
        <v/>
      </c>
      <c r="B192" s="31" t="str">
        <f>IF(Apr!B192="","",Apr!B192)</f>
        <v/>
      </c>
      <c r="C192" s="31" t="str">
        <f>IF(Apr!C192="","",Apr!C192)</f>
        <v/>
      </c>
      <c r="D192" s="32" t="str">
        <f>IF(Apr!D192="","",Apr!D192)</f>
        <v/>
      </c>
      <c r="E192" s="32" t="str">
        <f>IF(Apr!C192="","",Jun!I192)</f>
        <v/>
      </c>
      <c r="F192" s="32"/>
      <c r="G192" s="33" t="str">
        <f>IF(Apr!C192="","",E192+F192)</f>
        <v/>
      </c>
      <c r="H192" s="32"/>
      <c r="I192" s="35" t="str">
        <f>IF(Apr!C192="","",G192-H192)</f>
        <v/>
      </c>
    </row>
    <row r="193" spans="1:9" s="4" customFormat="1" ht="16.5" customHeight="1" x14ac:dyDescent="0.2">
      <c r="A193" s="24" t="str">
        <f>IF(Apr!A193="","",Apr!A193)</f>
        <v/>
      </c>
      <c r="B193" s="31" t="str">
        <f>IF(Apr!B193="","",Apr!B193)</f>
        <v/>
      </c>
      <c r="C193" s="31" t="str">
        <f>IF(Apr!C193="","",Apr!C193)</f>
        <v/>
      </c>
      <c r="D193" s="32" t="str">
        <f>IF(Apr!D193="","",Apr!D193)</f>
        <v/>
      </c>
      <c r="E193" s="32" t="str">
        <f>IF(Apr!C193="","",Jun!I193)</f>
        <v/>
      </c>
      <c r="F193" s="32"/>
      <c r="G193" s="33" t="str">
        <f>IF(Apr!C193="","",E193+F193)</f>
        <v/>
      </c>
      <c r="H193" s="32"/>
      <c r="I193" s="35" t="str">
        <f>IF(Apr!C193="","",G193-H193)</f>
        <v/>
      </c>
    </row>
    <row r="194" spans="1:9" s="4" customFormat="1" ht="16.5" customHeight="1" x14ac:dyDescent="0.2">
      <c r="A194" s="115" t="str">
        <f>IF(Apr!A194="","",Apr!A194)</f>
        <v/>
      </c>
      <c r="B194" s="120" t="str">
        <f>IF(Apr!B194="","",Apr!B194)</f>
        <v/>
      </c>
      <c r="C194" s="120" t="str">
        <f>IF(Apr!C194="","",Apr!C194)</f>
        <v/>
      </c>
      <c r="D194" s="121" t="str">
        <f>IF(Apr!D194="","",Apr!D194)</f>
        <v/>
      </c>
      <c r="E194" s="121" t="str">
        <f>IF(Apr!C194="","",Jun!I194)</f>
        <v/>
      </c>
      <c r="F194" s="116"/>
      <c r="G194" s="123" t="str">
        <f>IF(Apr!C194="","",E194+F194)</f>
        <v/>
      </c>
      <c r="H194" s="116"/>
      <c r="I194" s="124" t="str">
        <f>IF(Apr!C194="","",G194-H194)</f>
        <v/>
      </c>
    </row>
    <row r="195" spans="1:9" s="4" customFormat="1" ht="16.5" customHeight="1" x14ac:dyDescent="0.2">
      <c r="A195" s="24" t="str">
        <f>IF(Apr!A195="","",Apr!A195)</f>
        <v/>
      </c>
      <c r="B195" s="31" t="str">
        <f>IF(Apr!B195="","",Apr!B195)</f>
        <v/>
      </c>
      <c r="C195" s="31" t="str">
        <f>IF(Apr!C195="","",Apr!C195)</f>
        <v/>
      </c>
      <c r="D195" s="32" t="str">
        <f>IF(Apr!D195="","",Apr!D195)</f>
        <v/>
      </c>
      <c r="E195" s="32" t="str">
        <f>IF(Apr!C195="","",Jun!I195)</f>
        <v/>
      </c>
      <c r="F195" s="32"/>
      <c r="G195" s="33" t="str">
        <f>IF(Apr!C195="","",E195+F195)</f>
        <v/>
      </c>
      <c r="H195" s="32"/>
      <c r="I195" s="35" t="str">
        <f>IF(Apr!C195="","",G195-H195)</f>
        <v/>
      </c>
    </row>
    <row r="196" spans="1:9" s="4" customFormat="1" ht="16.5" customHeight="1" x14ac:dyDescent="0.2">
      <c r="A196" s="24" t="str">
        <f>IF(Apr!A196="","",Apr!A196)</f>
        <v/>
      </c>
      <c r="B196" s="31" t="str">
        <f>IF(Apr!B196="","",Apr!B196)</f>
        <v/>
      </c>
      <c r="C196" s="31" t="str">
        <f>IF(Apr!C196="","",Apr!C196)</f>
        <v/>
      </c>
      <c r="D196" s="32" t="str">
        <f>IF(Apr!D196="","",Apr!D196)</f>
        <v/>
      </c>
      <c r="E196" s="32" t="str">
        <f>IF(Apr!C196="","",Jun!I196)</f>
        <v/>
      </c>
      <c r="F196" s="32"/>
      <c r="G196" s="33" t="str">
        <f>IF(Apr!C196="","",E196+F196)</f>
        <v/>
      </c>
      <c r="H196" s="32"/>
      <c r="I196" s="35" t="str">
        <f>IF(Apr!C196="","",G196-H196)</f>
        <v/>
      </c>
    </row>
    <row r="197" spans="1:9" s="4" customFormat="1" ht="16.5" customHeight="1" x14ac:dyDescent="0.2">
      <c r="A197" s="24" t="str">
        <f>IF(Apr!A197="","",Apr!A197)</f>
        <v/>
      </c>
      <c r="B197" s="31" t="str">
        <f>IF(Apr!B197="","",Apr!B197)</f>
        <v/>
      </c>
      <c r="C197" s="31" t="str">
        <f>IF(Apr!C197="","",Apr!C197)</f>
        <v/>
      </c>
      <c r="D197" s="32" t="str">
        <f>IF(Apr!D197="","",Apr!D197)</f>
        <v/>
      </c>
      <c r="E197" s="32" t="str">
        <f>IF(Apr!C197="","",Jun!I197)</f>
        <v/>
      </c>
      <c r="F197" s="32"/>
      <c r="G197" s="33" t="str">
        <f>IF(Apr!C197="","",E197+F197)</f>
        <v/>
      </c>
      <c r="H197" s="32"/>
      <c r="I197" s="35" t="str">
        <f>IF(Apr!C197="","",G197-H197)</f>
        <v/>
      </c>
    </row>
    <row r="198" spans="1:9" s="4" customFormat="1" ht="16.5" customHeight="1" x14ac:dyDescent="0.2">
      <c r="A198" s="24" t="str">
        <f>IF(Apr!A198="","",Apr!A198)</f>
        <v/>
      </c>
      <c r="B198" s="31" t="str">
        <f>IF(Apr!B198="","",Apr!B198)</f>
        <v/>
      </c>
      <c r="C198" s="31" t="str">
        <f>IF(Apr!C198="","",Apr!C198)</f>
        <v/>
      </c>
      <c r="D198" s="32" t="str">
        <f>IF(Apr!D198="","",Apr!D198)</f>
        <v/>
      </c>
      <c r="E198" s="32" t="str">
        <f>IF(Apr!C198="","",Jun!I198)</f>
        <v/>
      </c>
      <c r="F198" s="32"/>
      <c r="G198" s="33" t="str">
        <f>IF(Apr!C198="","",E198+F198)</f>
        <v/>
      </c>
      <c r="H198" s="32"/>
      <c r="I198" s="35" t="str">
        <f>IF(Apr!C198="","",G198-H198)</f>
        <v/>
      </c>
    </row>
    <row r="199" spans="1:9" s="4" customFormat="1" ht="16.5" customHeight="1" x14ac:dyDescent="0.2">
      <c r="A199" s="24" t="str">
        <f>IF(Apr!A199="","",Apr!A199)</f>
        <v/>
      </c>
      <c r="B199" s="31" t="str">
        <f>IF(Apr!B199="","",Apr!B199)</f>
        <v/>
      </c>
      <c r="C199" s="31" t="str">
        <f>IF(Apr!C199="","",Apr!C199)</f>
        <v/>
      </c>
      <c r="D199" s="32" t="str">
        <f>IF(Apr!D199="","",Apr!D199)</f>
        <v/>
      </c>
      <c r="E199" s="32" t="str">
        <f>IF(Apr!C199="","",Jun!I199)</f>
        <v/>
      </c>
      <c r="F199" s="32"/>
      <c r="G199" s="33" t="str">
        <f>IF(Apr!C199="","",E199+F199)</f>
        <v/>
      </c>
      <c r="H199" s="32"/>
      <c r="I199" s="35" t="str">
        <f>IF(Apr!C199="","",G199-H199)</f>
        <v/>
      </c>
    </row>
    <row r="200" spans="1:9" s="4" customFormat="1" ht="16.5" customHeight="1" x14ac:dyDescent="0.2">
      <c r="A200" s="24" t="str">
        <f>IF(Apr!A200="","",Apr!A200)</f>
        <v/>
      </c>
      <c r="B200" s="31" t="str">
        <f>IF(Apr!B200="","",Apr!B200)</f>
        <v/>
      </c>
      <c r="C200" s="31" t="str">
        <f>IF(Apr!C200="","",Apr!C200)</f>
        <v/>
      </c>
      <c r="D200" s="32" t="str">
        <f>IF(Apr!D200="","",Apr!D200)</f>
        <v/>
      </c>
      <c r="E200" s="32" t="str">
        <f>IF(Apr!C200="","",Jun!I200)</f>
        <v/>
      </c>
      <c r="F200" s="32"/>
      <c r="G200" s="33" t="str">
        <f>IF(Apr!C200="","",E200+F200)</f>
        <v/>
      </c>
      <c r="H200" s="32"/>
      <c r="I200" s="35" t="str">
        <f>IF(Apr!C200="","",G200-H200)</f>
        <v/>
      </c>
    </row>
    <row r="201" spans="1:9" s="4" customFormat="1" ht="16.5" customHeight="1" x14ac:dyDescent="0.2">
      <c r="A201" s="24" t="str">
        <f>IF(Apr!A201="","",Apr!A201)</f>
        <v/>
      </c>
      <c r="B201" s="31" t="str">
        <f>IF(Apr!B201="","",Apr!B201)</f>
        <v/>
      </c>
      <c r="C201" s="31" t="str">
        <f>IF(Apr!C201="","",Apr!C201)</f>
        <v/>
      </c>
      <c r="D201" s="32" t="str">
        <f>IF(Apr!D201="","",Apr!D201)</f>
        <v/>
      </c>
      <c r="E201" s="32" t="str">
        <f>IF(Apr!C201="","",Jun!I201)</f>
        <v/>
      </c>
      <c r="F201" s="32"/>
      <c r="G201" s="33" t="str">
        <f>IF(Apr!C201="","",E201+F201)</f>
        <v/>
      </c>
      <c r="H201" s="32"/>
      <c r="I201" s="35" t="str">
        <f>IF(Apr!C201="","",G201-H201)</f>
        <v/>
      </c>
    </row>
    <row r="202" spans="1:9" s="4" customFormat="1" ht="16.5" customHeight="1" x14ac:dyDescent="0.2">
      <c r="A202" s="24" t="str">
        <f>IF(Apr!A202="","",Apr!A202)</f>
        <v/>
      </c>
      <c r="B202" s="31" t="str">
        <f>IF(Apr!B202="","",Apr!B202)</f>
        <v/>
      </c>
      <c r="C202" s="31" t="str">
        <f>IF(Apr!C202="","",Apr!C202)</f>
        <v/>
      </c>
      <c r="D202" s="32" t="str">
        <f>IF(Apr!D202="","",Apr!D202)</f>
        <v/>
      </c>
      <c r="E202" s="32" t="str">
        <f>IF(Apr!C202="","",Jun!I202)</f>
        <v/>
      </c>
      <c r="F202" s="32"/>
      <c r="G202" s="33" t="str">
        <f>IF(Apr!C202="","",E202+F202)</f>
        <v/>
      </c>
      <c r="H202" s="32"/>
      <c r="I202" s="35" t="str">
        <f>IF(Apr!C202="","",G202-H202)</f>
        <v/>
      </c>
    </row>
    <row r="203" spans="1:9" s="4" customFormat="1" ht="16.5" customHeight="1" x14ac:dyDescent="0.2">
      <c r="A203" s="24" t="str">
        <f>IF(Apr!A203="","",Apr!A203)</f>
        <v/>
      </c>
      <c r="B203" s="31" t="str">
        <f>IF(Apr!B203="","",Apr!B203)</f>
        <v/>
      </c>
      <c r="C203" s="31" t="str">
        <f>IF(Apr!C203="","",Apr!C203)</f>
        <v/>
      </c>
      <c r="D203" s="32" t="str">
        <f>IF(Apr!D203="","",Apr!D203)</f>
        <v/>
      </c>
      <c r="E203" s="32" t="str">
        <f>IF(Apr!C203="","",Jun!I203)</f>
        <v/>
      </c>
      <c r="F203" s="32"/>
      <c r="G203" s="33" t="str">
        <f>IF(Apr!C203="","",E203+F203)</f>
        <v/>
      </c>
      <c r="H203" s="32"/>
      <c r="I203" s="35" t="str">
        <f>IF(Apr!C203="","",G203-H203)</f>
        <v/>
      </c>
    </row>
    <row r="204" spans="1:9" s="4" customFormat="1" ht="16.5" customHeight="1" x14ac:dyDescent="0.2">
      <c r="A204" s="115" t="str">
        <f>IF(Apr!A204="","",Apr!A204)</f>
        <v/>
      </c>
      <c r="B204" s="120" t="str">
        <f>IF(Apr!B204="","",Apr!B204)</f>
        <v/>
      </c>
      <c r="C204" s="120" t="str">
        <f>IF(Apr!C204="","",Apr!C204)</f>
        <v/>
      </c>
      <c r="D204" s="121" t="str">
        <f>IF(Apr!D204="","",Apr!D204)</f>
        <v/>
      </c>
      <c r="E204" s="121" t="str">
        <f>IF(Apr!C204="","",Jun!I204)</f>
        <v/>
      </c>
      <c r="F204" s="116"/>
      <c r="G204" s="123" t="str">
        <f>IF(Apr!C204="","",E204+F204)</f>
        <v/>
      </c>
      <c r="H204" s="116"/>
      <c r="I204" s="124" t="str">
        <f>IF(Apr!C204="","",G204-H204)</f>
        <v/>
      </c>
    </row>
    <row r="205" spans="1:9" s="4" customFormat="1" ht="16.5" customHeight="1" x14ac:dyDescent="0.2">
      <c r="A205" s="24" t="str">
        <f>IF(Apr!A205="","",Apr!A205)</f>
        <v/>
      </c>
      <c r="B205" s="31" t="str">
        <f>IF(Apr!B205="","",Apr!B205)</f>
        <v/>
      </c>
      <c r="C205" s="31" t="str">
        <f>IF(Apr!C205="","",Apr!C205)</f>
        <v/>
      </c>
      <c r="D205" s="32" t="str">
        <f>IF(Apr!D205="","",Apr!D205)</f>
        <v/>
      </c>
      <c r="E205" s="32" t="str">
        <f>IF(Apr!C205="","",Jun!I205)</f>
        <v/>
      </c>
      <c r="F205" s="32"/>
      <c r="G205" s="33" t="str">
        <f>IF(Apr!C205="","",E205+F205)</f>
        <v/>
      </c>
      <c r="H205" s="32"/>
      <c r="I205" s="35" t="str">
        <f>IF(Apr!C205="","",G205-H205)</f>
        <v/>
      </c>
    </row>
    <row r="206" spans="1:9" s="4" customFormat="1" ht="16.5" customHeight="1" thickBot="1" x14ac:dyDescent="0.25">
      <c r="A206" s="39" t="str">
        <f>IF(Apr!A206="","",Apr!A206)</f>
        <v/>
      </c>
      <c r="B206" s="39" t="str">
        <f>IF(Apr!B206="","",Apr!B206)</f>
        <v/>
      </c>
      <c r="C206" s="39" t="str">
        <f>IF(Apr!C206="","",Apr!C206)</f>
        <v/>
      </c>
      <c r="D206" s="39" t="str">
        <f>IF(Apr!D206="","",Apr!D206)</f>
        <v/>
      </c>
      <c r="E206" s="44" t="str">
        <f>IF(Apr!C206="","",Jun!I206)</f>
        <v/>
      </c>
      <c r="F206" s="42"/>
      <c r="G206" s="41" t="str">
        <f>IF(Apr!C206="","",E206+F206)</f>
        <v/>
      </c>
      <c r="H206" s="42"/>
      <c r="I206" s="41" t="str">
        <f>IF(Apr!C206="","",G206-H206)</f>
        <v/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hidden="1" x14ac:dyDescent="0.2"/>
    <row r="219" spans="1:9" ht="12.75" hidden="1" x14ac:dyDescent="0.2"/>
    <row r="220" spans="1:9" ht="12.75" hidden="1" x14ac:dyDescent="0.2"/>
    <row r="221" spans="1:9" ht="12.75" hidden="1" x14ac:dyDescent="0.2"/>
    <row r="222" spans="1:9" ht="12.75" hidden="1" x14ac:dyDescent="0.2"/>
    <row r="223" spans="1:9" ht="12.75" hidden="1" x14ac:dyDescent="0.2"/>
    <row r="224" spans="1:9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366" priority="94" operator="lessThan">
      <formula>0</formula>
    </cfRule>
  </conditionalFormatting>
  <conditionalFormatting sqref="I6:I13 I15:I23 I25:I33 I35:I43 I45:I153 I155:I190">
    <cfRule type="cellIs" dxfId="365" priority="93" operator="lessThan">
      <formula>0</formula>
    </cfRule>
  </conditionalFormatting>
  <conditionalFormatting sqref="I206">
    <cfRule type="cellIs" dxfId="364" priority="91" operator="lessThan">
      <formula>0</formula>
    </cfRule>
  </conditionalFormatting>
  <conditionalFormatting sqref="I191:I205">
    <cfRule type="cellIs" dxfId="360" priority="21" operator="lessThan">
      <formula>0</formula>
    </cfRule>
  </conditionalFormatting>
  <conditionalFormatting sqref="I14">
    <cfRule type="cellIs" dxfId="359" priority="20" operator="lessThan">
      <formula>0</formula>
    </cfRule>
  </conditionalFormatting>
  <conditionalFormatting sqref="I24">
    <cfRule type="cellIs" dxfId="357" priority="18" operator="lessThan">
      <formula>0</formula>
    </cfRule>
  </conditionalFormatting>
  <conditionalFormatting sqref="I34">
    <cfRule type="cellIs" dxfId="355" priority="16" operator="lessThan">
      <formula>0</formula>
    </cfRule>
  </conditionalFormatting>
  <conditionalFormatting sqref="I44">
    <cfRule type="cellIs" dxfId="353" priority="9" operator="lessThan">
      <formula>0</formula>
    </cfRule>
  </conditionalFormatting>
  <conditionalFormatting sqref="I154">
    <cfRule type="cellIs" dxfId="351" priority="2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ignoredErrors>
    <ignoredError sqref="D192:D205 D191 E191:E20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workbookViewId="0">
      <selection activeCell="F5" sqref="F5"/>
    </sheetView>
  </sheetViews>
  <sheetFormatPr defaultColWidth="0" defaultRowHeight="0" customHeight="1" zeroHeight="1" x14ac:dyDescent="0.2"/>
  <cols>
    <col min="1" max="1" width="4.2851562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tr">
        <f>Apr!A1</f>
        <v>Receipts and Stock Position of Medicines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H2" s="47" t="s">
        <v>474</v>
      </c>
      <c r="I2" s="135">
        <f>Home!L20</f>
        <v>42217</v>
      </c>
    </row>
    <row r="3" spans="1:9" ht="11.25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43" t="s">
        <v>332</v>
      </c>
      <c r="B4" s="43" t="s">
        <v>2</v>
      </c>
      <c r="C4" s="43" t="s">
        <v>3</v>
      </c>
      <c r="D4" s="43" t="s">
        <v>338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s="4" customFormat="1" ht="16.5" customHeight="1" thickTop="1" x14ac:dyDescent="0.2">
      <c r="A5" s="18">
        <f>Apr!A5</f>
        <v>1</v>
      </c>
      <c r="B5" s="19" t="str">
        <f>Apr!B5</f>
        <v>A3</v>
      </c>
      <c r="C5" s="19" t="str">
        <f>Apr!C5</f>
        <v>Rabies Veterinary Vaccine Inactivated IP</v>
      </c>
      <c r="D5" s="19" t="str">
        <f>Apr!D5</f>
        <v>Single Dose</v>
      </c>
      <c r="E5" s="18">
        <f>Jul!I5</f>
        <v>0</v>
      </c>
      <c r="F5" s="20"/>
      <c r="G5" s="21">
        <f>E5+F5</f>
        <v>0</v>
      </c>
      <c r="H5" s="20"/>
      <c r="I5" s="21">
        <f t="shared" ref="I5" si="0">G5-H5</f>
        <v>0</v>
      </c>
    </row>
    <row r="6" spans="1:9" s="4" customFormat="1" ht="16.5" customHeight="1" x14ac:dyDescent="0.2">
      <c r="A6" s="22">
        <f>Apr!A6</f>
        <v>2</v>
      </c>
      <c r="B6" s="23" t="str">
        <f>Apr!B6</f>
        <v>D4</v>
      </c>
      <c r="C6" s="24" t="str">
        <f>Apr!C6</f>
        <v>Boric Acid IP</v>
      </c>
      <c r="D6" s="24" t="str">
        <f>Apr!D6</f>
        <v>500 gms</v>
      </c>
      <c r="E6" s="22">
        <f>Jul!I6</f>
        <v>0</v>
      </c>
      <c r="F6" s="25"/>
      <c r="G6" s="26">
        <f>E6+F6</f>
        <v>0</v>
      </c>
      <c r="H6" s="25"/>
      <c r="I6" s="26">
        <f t="shared" ref="I6" si="1">G6-H6</f>
        <v>0</v>
      </c>
    </row>
    <row r="7" spans="1:9" s="4" customFormat="1" ht="16.5" customHeight="1" x14ac:dyDescent="0.2">
      <c r="A7" s="22">
        <f>Apr!A7</f>
        <v>3</v>
      </c>
      <c r="B7" s="23" t="str">
        <f>Apr!B7</f>
        <v>D5</v>
      </c>
      <c r="C7" s="24" t="str">
        <f>Apr!C7</f>
        <v>Chirrhatta Powder</v>
      </c>
      <c r="D7" s="24" t="str">
        <f>Apr!D7</f>
        <v>1 kg</v>
      </c>
      <c r="E7" s="22">
        <f>Jul!I7</f>
        <v>0</v>
      </c>
      <c r="F7" s="28"/>
      <c r="G7" s="26">
        <f t="shared" ref="G7:G70" si="2">E7+F7</f>
        <v>0</v>
      </c>
      <c r="H7" s="28"/>
      <c r="I7" s="26">
        <f t="shared" ref="I7:I70" si="3">G7-H7</f>
        <v>0</v>
      </c>
    </row>
    <row r="8" spans="1:9" s="4" customFormat="1" ht="16.5" customHeight="1" x14ac:dyDescent="0.2">
      <c r="A8" s="22">
        <f>Apr!A8</f>
        <v>4</v>
      </c>
      <c r="B8" s="23" t="str">
        <f>Apr!B8</f>
        <v>D8</v>
      </c>
      <c r="C8" s="24" t="str">
        <f>Apr!C8</f>
        <v>Light Kaolin IP</v>
      </c>
      <c r="D8" s="24" t="str">
        <f>Apr!D8</f>
        <v>1 kg</v>
      </c>
      <c r="E8" s="22">
        <f>Jul!I8</f>
        <v>0</v>
      </c>
      <c r="F8" s="29"/>
      <c r="G8" s="26">
        <f t="shared" si="2"/>
        <v>0</v>
      </c>
      <c r="H8" s="29"/>
      <c r="I8" s="26">
        <f t="shared" si="3"/>
        <v>0</v>
      </c>
    </row>
    <row r="9" spans="1:9" s="4" customFormat="1" ht="16.5" customHeight="1" x14ac:dyDescent="0.2">
      <c r="A9" s="22">
        <f>Apr!A9</f>
        <v>5</v>
      </c>
      <c r="B9" s="23" t="str">
        <f>Apr!B9</f>
        <v>D11</v>
      </c>
      <c r="C9" s="24" t="str">
        <f>Apr!C9</f>
        <v>Pichorhiza Powder IP</v>
      </c>
      <c r="D9" s="24" t="str">
        <f>Apr!D9</f>
        <v>1 kg</v>
      </c>
      <c r="E9" s="22">
        <f>Jul!I9</f>
        <v>0</v>
      </c>
      <c r="F9" s="28"/>
      <c r="G9" s="26">
        <f t="shared" si="2"/>
        <v>0</v>
      </c>
      <c r="H9" s="28"/>
      <c r="I9" s="26">
        <f t="shared" si="3"/>
        <v>0</v>
      </c>
    </row>
    <row r="10" spans="1:9" s="4" customFormat="1" ht="16.5" customHeight="1" x14ac:dyDescent="0.2">
      <c r="A10" s="22">
        <f>Apr!A10</f>
        <v>6</v>
      </c>
      <c r="B10" s="23" t="str">
        <f>Apr!B10</f>
        <v>D12</v>
      </c>
      <c r="C10" s="24" t="str">
        <f>Apr!C10</f>
        <v>Potassium Permanganate IP</v>
      </c>
      <c r="D10" s="24" t="str">
        <f>Apr!D10</f>
        <v>500 gms</v>
      </c>
      <c r="E10" s="22">
        <f>Jul!I10</f>
        <v>0</v>
      </c>
      <c r="F10" s="29"/>
      <c r="G10" s="26">
        <f t="shared" si="2"/>
        <v>0</v>
      </c>
      <c r="H10" s="29"/>
      <c r="I10" s="26">
        <f t="shared" si="3"/>
        <v>0</v>
      </c>
    </row>
    <row r="11" spans="1:9" s="4" customFormat="1" ht="16.5" customHeight="1" x14ac:dyDescent="0.2">
      <c r="A11" s="22">
        <f>Apr!A11</f>
        <v>7</v>
      </c>
      <c r="B11" s="23" t="str">
        <f>Apr!B11</f>
        <v>D13</v>
      </c>
      <c r="C11" s="24" t="str">
        <f>Apr!C11</f>
        <v>Sodium Bicarbonate IP</v>
      </c>
      <c r="D11" s="24" t="str">
        <f>Apr!D11</f>
        <v>500 gms</v>
      </c>
      <c r="E11" s="22">
        <f>Jul!I11</f>
        <v>0</v>
      </c>
      <c r="F11" s="28"/>
      <c r="G11" s="26">
        <f t="shared" si="2"/>
        <v>0</v>
      </c>
      <c r="H11" s="28"/>
      <c r="I11" s="26">
        <f t="shared" si="3"/>
        <v>0</v>
      </c>
    </row>
    <row r="12" spans="1:9" s="4" customFormat="1" ht="16.5" customHeight="1" x14ac:dyDescent="0.2">
      <c r="A12" s="22">
        <f>Apr!A12</f>
        <v>8</v>
      </c>
      <c r="B12" s="23" t="str">
        <f>Apr!B12</f>
        <v>D15</v>
      </c>
      <c r="C12" s="24" t="str">
        <f>Apr!C12</f>
        <v>Formaldehyde IP</v>
      </c>
      <c r="D12" s="24" t="str">
        <f>Apr!D12</f>
        <v>1 Ltr</v>
      </c>
      <c r="E12" s="22">
        <f>Jul!I12</f>
        <v>0</v>
      </c>
      <c r="F12" s="29"/>
      <c r="G12" s="26">
        <f t="shared" si="2"/>
        <v>0</v>
      </c>
      <c r="H12" s="29"/>
      <c r="I12" s="26">
        <f t="shared" si="3"/>
        <v>0</v>
      </c>
    </row>
    <row r="13" spans="1:9" s="4" customFormat="1" ht="16.5" customHeight="1" x14ac:dyDescent="0.2">
      <c r="A13" s="22">
        <f>Apr!A13</f>
        <v>9</v>
      </c>
      <c r="B13" s="23" t="str">
        <f>Apr!B13</f>
        <v>D17</v>
      </c>
      <c r="C13" s="24" t="str">
        <f>Apr!C13</f>
        <v>Glycerin IP</v>
      </c>
      <c r="D13" s="24" t="str">
        <f>Apr!D13</f>
        <v>500 gms</v>
      </c>
      <c r="E13" s="22">
        <f>Jul!I13</f>
        <v>0</v>
      </c>
      <c r="F13" s="28"/>
      <c r="G13" s="26">
        <f t="shared" si="2"/>
        <v>0</v>
      </c>
      <c r="H13" s="28"/>
      <c r="I13" s="26">
        <f t="shared" si="3"/>
        <v>0</v>
      </c>
    </row>
    <row r="14" spans="1:9" s="4" customFormat="1" ht="16.5" customHeight="1" x14ac:dyDescent="0.2">
      <c r="A14" s="114">
        <f>Apr!A14</f>
        <v>10</v>
      </c>
      <c r="B14" s="119" t="str">
        <f>Apr!B14</f>
        <v>D18</v>
      </c>
      <c r="C14" s="115" t="str">
        <f>Apr!C14</f>
        <v>Liquid Paraffin IP</v>
      </c>
      <c r="D14" s="115" t="str">
        <f>Apr!D14</f>
        <v>1 Ltr</v>
      </c>
      <c r="E14" s="114">
        <f>Jul!I14</f>
        <v>0</v>
      </c>
      <c r="F14" s="122"/>
      <c r="G14" s="118">
        <f t="shared" si="2"/>
        <v>0</v>
      </c>
      <c r="H14" s="122"/>
      <c r="I14" s="118">
        <f t="shared" si="3"/>
        <v>0</v>
      </c>
    </row>
    <row r="15" spans="1:9" s="4" customFormat="1" ht="16.5" customHeight="1" x14ac:dyDescent="0.2">
      <c r="A15" s="22">
        <f>Apr!A15</f>
        <v>11</v>
      </c>
      <c r="B15" s="23" t="str">
        <f>Apr!B15</f>
        <v>D19</v>
      </c>
      <c r="C15" s="24" t="str">
        <f>Apr!C15</f>
        <v>Tincture Iodine IP 66</v>
      </c>
      <c r="D15" s="24" t="str">
        <f>Apr!D15</f>
        <v>500 ml</v>
      </c>
      <c r="E15" s="22">
        <f>Jul!I15</f>
        <v>0</v>
      </c>
      <c r="F15" s="29"/>
      <c r="G15" s="26">
        <f t="shared" si="2"/>
        <v>0</v>
      </c>
      <c r="H15" s="29"/>
      <c r="I15" s="26">
        <f t="shared" si="3"/>
        <v>0</v>
      </c>
    </row>
    <row r="16" spans="1:9" s="4" customFormat="1" ht="16.5" customHeight="1" x14ac:dyDescent="0.2">
      <c r="A16" s="22">
        <f>Apr!A16</f>
        <v>12</v>
      </c>
      <c r="B16" s="23" t="str">
        <f>Apr!B16</f>
        <v>D20</v>
      </c>
      <c r="C16" s="24" t="str">
        <f>Apr!C16</f>
        <v>Compound Benzoin Tincture IP</v>
      </c>
      <c r="D16" s="24" t="str">
        <f>Apr!D16</f>
        <v>500 ml</v>
      </c>
      <c r="E16" s="22">
        <f>Jul!I16</f>
        <v>0</v>
      </c>
      <c r="F16" s="32"/>
      <c r="G16" s="26">
        <f t="shared" si="2"/>
        <v>0</v>
      </c>
      <c r="H16" s="32"/>
      <c r="I16" s="26">
        <f t="shared" si="3"/>
        <v>0</v>
      </c>
    </row>
    <row r="17" spans="1:9" s="4" customFormat="1" ht="16.5" customHeight="1" x14ac:dyDescent="0.2">
      <c r="A17" s="22">
        <f>Apr!A17</f>
        <v>13</v>
      </c>
      <c r="B17" s="23" t="str">
        <f>Apr!B17</f>
        <v>D21</v>
      </c>
      <c r="C17" s="24" t="str">
        <f>Apr!C17</f>
        <v>Povidone Iodine 5% Solution IP</v>
      </c>
      <c r="D17" s="24" t="str">
        <f>Apr!D17</f>
        <v>500 ml Bottle</v>
      </c>
      <c r="E17" s="22">
        <f>Jul!I17</f>
        <v>0</v>
      </c>
      <c r="F17" s="125"/>
      <c r="G17" s="26">
        <f t="shared" si="2"/>
        <v>0</v>
      </c>
      <c r="H17" s="125"/>
      <c r="I17" s="26">
        <f t="shared" si="3"/>
        <v>0</v>
      </c>
    </row>
    <row r="18" spans="1:9" s="4" customFormat="1" ht="16.5" customHeight="1" x14ac:dyDescent="0.2">
      <c r="A18" s="22">
        <f>Apr!A18</f>
        <v>14</v>
      </c>
      <c r="B18" s="23" t="str">
        <f>Apr!B18</f>
        <v>D22</v>
      </c>
      <c r="C18" s="24" t="str">
        <f>Apr!C18</f>
        <v>Povidone Iodine Ointment USP</v>
      </c>
      <c r="D18" s="24" t="str">
        <f>Apr!D18</f>
        <v>500 gms</v>
      </c>
      <c r="E18" s="22">
        <f>Jul!I18</f>
        <v>0</v>
      </c>
      <c r="F18" s="25"/>
      <c r="G18" s="26">
        <f t="shared" si="2"/>
        <v>0</v>
      </c>
      <c r="H18" s="25"/>
      <c r="I18" s="26">
        <f t="shared" si="3"/>
        <v>0</v>
      </c>
    </row>
    <row r="19" spans="1:9" s="4" customFormat="1" ht="16.5" customHeight="1" x14ac:dyDescent="0.2">
      <c r="A19" s="22">
        <f>Apr!A19</f>
        <v>15</v>
      </c>
      <c r="B19" s="23" t="str">
        <f>Apr!B19</f>
        <v>D23</v>
      </c>
      <c r="C19" s="24" t="str">
        <f>Apr!C19</f>
        <v>White Soft Paraffin IP</v>
      </c>
      <c r="D19" s="24" t="str">
        <f>Apr!D19</f>
        <v>1 kg</v>
      </c>
      <c r="E19" s="22">
        <f>Jul!I19</f>
        <v>0</v>
      </c>
      <c r="F19" s="37"/>
      <c r="G19" s="26">
        <f t="shared" si="2"/>
        <v>0</v>
      </c>
      <c r="H19" s="37"/>
      <c r="I19" s="26">
        <f t="shared" si="3"/>
        <v>0</v>
      </c>
    </row>
    <row r="20" spans="1:9" s="4" customFormat="1" ht="16.5" customHeight="1" x14ac:dyDescent="0.2">
      <c r="A20" s="22">
        <f>Apr!A20</f>
        <v>16</v>
      </c>
      <c r="B20" s="23" t="str">
        <f>Apr!B20</f>
        <v>D25</v>
      </c>
      <c r="C20" s="24" t="str">
        <f>Apr!C20</f>
        <v>Tincture Cardamum Compound IP 66</v>
      </c>
      <c r="D20" s="24" t="str">
        <f>Apr!D20</f>
        <v>500 ml</v>
      </c>
      <c r="E20" s="22">
        <f>Jul!I20</f>
        <v>0</v>
      </c>
      <c r="F20" s="37"/>
      <c r="G20" s="26">
        <f t="shared" si="2"/>
        <v>0</v>
      </c>
      <c r="H20" s="37"/>
      <c r="I20" s="26">
        <f t="shared" si="3"/>
        <v>0</v>
      </c>
    </row>
    <row r="21" spans="1:9" s="4" customFormat="1" ht="16.5" customHeight="1" x14ac:dyDescent="0.2">
      <c r="A21" s="22">
        <f>Apr!A21</f>
        <v>17</v>
      </c>
      <c r="B21" s="23" t="str">
        <f>Apr!B21</f>
        <v>D26</v>
      </c>
      <c r="C21" s="24" t="str">
        <f>Apr!C21</f>
        <v>Oil Of Turpentine BP</v>
      </c>
      <c r="D21" s="24" t="str">
        <f>Apr!D21</f>
        <v>500 ml</v>
      </c>
      <c r="E21" s="22">
        <f>Jul!I21</f>
        <v>0</v>
      </c>
      <c r="F21" s="29"/>
      <c r="G21" s="26">
        <f t="shared" si="2"/>
        <v>0</v>
      </c>
      <c r="H21" s="29"/>
      <c r="I21" s="26">
        <f t="shared" si="3"/>
        <v>0</v>
      </c>
    </row>
    <row r="22" spans="1:9" s="4" customFormat="1" ht="16.5" customHeight="1" x14ac:dyDescent="0.2">
      <c r="A22" s="22">
        <f>Apr!A22</f>
        <v>18</v>
      </c>
      <c r="B22" s="23" t="str">
        <f>Apr!B22</f>
        <v>D28</v>
      </c>
      <c r="C22" s="24" t="str">
        <f>Apr!C22</f>
        <v>Silica In Dimethicone Suspension BP</v>
      </c>
      <c r="D22" s="24" t="str">
        <f>Apr!D22</f>
        <v>500 ml</v>
      </c>
      <c r="E22" s="22">
        <f>Jul!I22</f>
        <v>0</v>
      </c>
      <c r="F22" s="29"/>
      <c r="G22" s="26">
        <f t="shared" si="2"/>
        <v>0</v>
      </c>
      <c r="H22" s="29"/>
      <c r="I22" s="26">
        <f t="shared" si="3"/>
        <v>0</v>
      </c>
    </row>
    <row r="23" spans="1:9" s="4" customFormat="1" ht="16.5" customHeight="1" x14ac:dyDescent="0.2">
      <c r="A23" s="22">
        <f>Apr!A23</f>
        <v>19</v>
      </c>
      <c r="B23" s="23" t="str">
        <f>Apr!B23</f>
        <v>D29</v>
      </c>
      <c r="C23" s="24" t="str">
        <f>Apr!C23</f>
        <v>B.Complex Oral Liquid (Veterinary)</v>
      </c>
      <c r="D23" s="24" t="str">
        <f>Apr!D23</f>
        <v>1 Ltr</v>
      </c>
      <c r="E23" s="22">
        <f>Jul!I23</f>
        <v>0</v>
      </c>
      <c r="F23" s="29"/>
      <c r="G23" s="26">
        <f t="shared" si="2"/>
        <v>0</v>
      </c>
      <c r="H23" s="29"/>
      <c r="I23" s="26">
        <f t="shared" si="3"/>
        <v>0</v>
      </c>
    </row>
    <row r="24" spans="1:9" s="4" customFormat="1" ht="16.5" customHeight="1" x14ac:dyDescent="0.2">
      <c r="A24" s="114">
        <f>Apr!A24</f>
        <v>20</v>
      </c>
      <c r="B24" s="119" t="str">
        <f>Apr!B24</f>
        <v>D31</v>
      </c>
      <c r="C24" s="115" t="str">
        <f>Apr!C24</f>
        <v>Mineral Supplement Tab</v>
      </c>
      <c r="D24" s="115" t="str">
        <f>Apr!D24</f>
        <v>100 Tabs</v>
      </c>
      <c r="E24" s="114">
        <f>Jul!I24</f>
        <v>0</v>
      </c>
      <c r="F24" s="116"/>
      <c r="G24" s="118">
        <f t="shared" si="2"/>
        <v>0</v>
      </c>
      <c r="H24" s="116"/>
      <c r="I24" s="118">
        <f t="shared" si="3"/>
        <v>0</v>
      </c>
    </row>
    <row r="25" spans="1:9" s="4" customFormat="1" ht="16.5" customHeight="1" x14ac:dyDescent="0.2">
      <c r="A25" s="22">
        <f>Apr!A25</f>
        <v>21</v>
      </c>
      <c r="B25" s="23" t="str">
        <f>Apr!B25</f>
        <v>D33</v>
      </c>
      <c r="C25" s="24" t="str">
        <f>Apr!C25</f>
        <v>Sulfadimidine Tablet BP Vet</v>
      </c>
      <c r="D25" s="24" t="str">
        <f>Apr!D25</f>
        <v>50 Tabs</v>
      </c>
      <c r="E25" s="22">
        <f>Jul!I25</f>
        <v>0</v>
      </c>
      <c r="F25" s="29"/>
      <c r="G25" s="26">
        <f t="shared" si="2"/>
        <v>0</v>
      </c>
      <c r="H25" s="29"/>
      <c r="I25" s="26">
        <f t="shared" si="3"/>
        <v>0</v>
      </c>
    </row>
    <row r="26" spans="1:9" s="4" customFormat="1" ht="16.5" customHeight="1" x14ac:dyDescent="0.2">
      <c r="A26" s="22">
        <f>Apr!A26</f>
        <v>22</v>
      </c>
      <c r="B26" s="23" t="str">
        <f>Apr!B26</f>
        <v>D36</v>
      </c>
      <c r="C26" s="24" t="str">
        <f>Apr!C26</f>
        <v>Sulphadiazine And Trimethoprim</v>
      </c>
      <c r="D26" s="24" t="str">
        <f>Apr!D26</f>
        <v>250 gms</v>
      </c>
      <c r="E26" s="22">
        <f>Jul!I26</f>
        <v>0</v>
      </c>
      <c r="F26" s="29"/>
      <c r="G26" s="26">
        <f t="shared" si="2"/>
        <v>0</v>
      </c>
      <c r="H26" s="29"/>
      <c r="I26" s="26">
        <f t="shared" si="3"/>
        <v>0</v>
      </c>
    </row>
    <row r="27" spans="1:9" s="4" customFormat="1" ht="16.5" customHeight="1" x14ac:dyDescent="0.2">
      <c r="A27" s="22">
        <f>Apr!A27</f>
        <v>23</v>
      </c>
      <c r="B27" s="23" t="str">
        <f>Apr!B27</f>
        <v>D38</v>
      </c>
      <c r="C27" s="24" t="str">
        <f>Apr!C27</f>
        <v>Nitro Pessary</v>
      </c>
      <c r="D27" s="24" t="str">
        <f>Apr!D27</f>
        <v>10 Pessaries</v>
      </c>
      <c r="E27" s="22">
        <f>Jul!I27</f>
        <v>0</v>
      </c>
      <c r="F27" s="29"/>
      <c r="G27" s="26">
        <f t="shared" si="2"/>
        <v>0</v>
      </c>
      <c r="H27" s="29"/>
      <c r="I27" s="26">
        <f t="shared" si="3"/>
        <v>0</v>
      </c>
    </row>
    <row r="28" spans="1:9" s="4" customFormat="1" ht="16.5" customHeight="1" x14ac:dyDescent="0.2">
      <c r="A28" s="22">
        <f>Apr!A28</f>
        <v>24</v>
      </c>
      <c r="B28" s="23" t="str">
        <f>Apr!B28</f>
        <v>D40</v>
      </c>
      <c r="C28" s="24" t="str">
        <f>Apr!C28</f>
        <v>Anti-Diarrhoeal Bolus</v>
      </c>
      <c r="D28" s="24" t="str">
        <f>Apr!D28</f>
        <v>20 Bolus</v>
      </c>
      <c r="E28" s="22">
        <f>Jul!I28</f>
        <v>0</v>
      </c>
      <c r="F28" s="29"/>
      <c r="G28" s="26">
        <f t="shared" si="2"/>
        <v>0</v>
      </c>
      <c r="H28" s="29"/>
      <c r="I28" s="26">
        <f t="shared" si="3"/>
        <v>0</v>
      </c>
    </row>
    <row r="29" spans="1:9" s="4" customFormat="1" ht="16.5" customHeight="1" x14ac:dyDescent="0.2">
      <c r="A29" s="22">
        <f>Apr!A29</f>
        <v>25</v>
      </c>
      <c r="B29" s="23" t="str">
        <f>Apr!B29</f>
        <v>D41</v>
      </c>
      <c r="C29" s="24" t="str">
        <f>Apr!C29</f>
        <v>Anti-Coccidial Powder</v>
      </c>
      <c r="D29" s="24" t="str">
        <f>Apr!D29</f>
        <v>100 gms</v>
      </c>
      <c r="E29" s="22">
        <f>Jul!I29</f>
        <v>0</v>
      </c>
      <c r="F29" s="29"/>
      <c r="G29" s="26">
        <f t="shared" si="2"/>
        <v>0</v>
      </c>
      <c r="H29" s="29"/>
      <c r="I29" s="26">
        <f t="shared" si="3"/>
        <v>0</v>
      </c>
    </row>
    <row r="30" spans="1:9" s="4" customFormat="1" ht="16.5" customHeight="1" x14ac:dyDescent="0.2">
      <c r="A30" s="22">
        <f>Apr!A30</f>
        <v>26</v>
      </c>
      <c r="B30" s="23" t="str">
        <f>Apr!B30</f>
        <v>D44</v>
      </c>
      <c r="C30" s="24" t="str">
        <f>Apr!C30</f>
        <v>Oxytetracycline Tab</v>
      </c>
      <c r="D30" s="24" t="str">
        <f>Apr!D30</f>
        <v>4 Tabs</v>
      </c>
      <c r="E30" s="22">
        <f>Jul!I30</f>
        <v>0</v>
      </c>
      <c r="F30" s="29"/>
      <c r="G30" s="26">
        <f t="shared" si="2"/>
        <v>0</v>
      </c>
      <c r="H30" s="29"/>
      <c r="I30" s="26">
        <f t="shared" si="3"/>
        <v>0</v>
      </c>
    </row>
    <row r="31" spans="1:9" s="4" customFormat="1" ht="16.5" customHeight="1" x14ac:dyDescent="0.2">
      <c r="A31" s="22">
        <f>Apr!A31</f>
        <v>27</v>
      </c>
      <c r="B31" s="23" t="str">
        <f>Apr!B31</f>
        <v>D45</v>
      </c>
      <c r="C31" s="24" t="str">
        <f>Apr!C31</f>
        <v>Tetracycline Bolus</v>
      </c>
      <c r="D31" s="24" t="str">
        <f>Apr!D31</f>
        <v>4 Bolus</v>
      </c>
      <c r="E31" s="22">
        <f>Jul!I31</f>
        <v>0</v>
      </c>
      <c r="F31" s="29"/>
      <c r="G31" s="26">
        <f t="shared" si="2"/>
        <v>0</v>
      </c>
      <c r="H31" s="29"/>
      <c r="I31" s="26">
        <f t="shared" si="3"/>
        <v>0</v>
      </c>
    </row>
    <row r="32" spans="1:9" s="4" customFormat="1" ht="16.5" customHeight="1" x14ac:dyDescent="0.2">
      <c r="A32" s="22">
        <f>Apr!A32</f>
        <v>28</v>
      </c>
      <c r="B32" s="23" t="str">
        <f>Apr!B32</f>
        <v>D46</v>
      </c>
      <c r="C32" s="24" t="str">
        <f>Apr!C32</f>
        <v>Oxytetracycline Solution (Topical Use)</v>
      </c>
      <c r="D32" s="24" t="str">
        <f>Apr!D32</f>
        <v>60 ml</v>
      </c>
      <c r="E32" s="22">
        <f>Jul!I32</f>
        <v>0</v>
      </c>
      <c r="F32" s="29"/>
      <c r="G32" s="26">
        <f t="shared" si="2"/>
        <v>0</v>
      </c>
      <c r="H32" s="29"/>
      <c r="I32" s="26">
        <f t="shared" si="3"/>
        <v>0</v>
      </c>
    </row>
    <row r="33" spans="1:9" s="4" customFormat="1" ht="16.5" customHeight="1" x14ac:dyDescent="0.2">
      <c r="A33" s="22">
        <f>Apr!A33</f>
        <v>29</v>
      </c>
      <c r="B33" s="23" t="str">
        <f>Apr!B33</f>
        <v>D47</v>
      </c>
      <c r="C33" s="24" t="str">
        <f>Apr!C33</f>
        <v>Albendazole Powder IP</v>
      </c>
      <c r="D33" s="24" t="str">
        <f>Apr!D33</f>
        <v>50 gms</v>
      </c>
      <c r="E33" s="22">
        <f>Jul!I33</f>
        <v>0</v>
      </c>
      <c r="F33" s="29"/>
      <c r="G33" s="26">
        <f t="shared" si="2"/>
        <v>0</v>
      </c>
      <c r="H33" s="29"/>
      <c r="I33" s="26">
        <f t="shared" si="3"/>
        <v>0</v>
      </c>
    </row>
    <row r="34" spans="1:9" s="4" customFormat="1" ht="16.5" customHeight="1" x14ac:dyDescent="0.2">
      <c r="A34" s="114">
        <f>Apr!A34</f>
        <v>30</v>
      </c>
      <c r="B34" s="119" t="str">
        <f>Apr!B34</f>
        <v>D48</v>
      </c>
      <c r="C34" s="115" t="str">
        <f>Apr!C34</f>
        <v>Fenbendazole Powder BP</v>
      </c>
      <c r="D34" s="115" t="str">
        <f>Apr!D34</f>
        <v>120 gms</v>
      </c>
      <c r="E34" s="114">
        <f>Jul!I34</f>
        <v>0</v>
      </c>
      <c r="F34" s="116"/>
      <c r="G34" s="118">
        <f t="shared" si="2"/>
        <v>0</v>
      </c>
      <c r="H34" s="116"/>
      <c r="I34" s="118">
        <f t="shared" si="3"/>
        <v>0</v>
      </c>
    </row>
    <row r="35" spans="1:9" s="4" customFormat="1" ht="16.5" customHeight="1" x14ac:dyDescent="0.2">
      <c r="A35" s="22">
        <f>Apr!A35</f>
        <v>31</v>
      </c>
      <c r="B35" s="23" t="str">
        <f>Apr!B35</f>
        <v>D49</v>
      </c>
      <c r="C35" s="24" t="str">
        <f>Apr!C35</f>
        <v>Levamisole Powder</v>
      </c>
      <c r="D35" s="24" t="str">
        <f>Apr!D35</f>
        <v>100 gms</v>
      </c>
      <c r="E35" s="22">
        <f>Jul!I35</f>
        <v>0</v>
      </c>
      <c r="F35" s="29"/>
      <c r="G35" s="26">
        <f t="shared" si="2"/>
        <v>0</v>
      </c>
      <c r="H35" s="29"/>
      <c r="I35" s="26">
        <f t="shared" si="3"/>
        <v>0</v>
      </c>
    </row>
    <row r="36" spans="1:9" s="4" customFormat="1" ht="16.5" customHeight="1" x14ac:dyDescent="0.2">
      <c r="A36" s="22">
        <f>Apr!A36</f>
        <v>32</v>
      </c>
      <c r="B36" s="23" t="str">
        <f>Apr!B36</f>
        <v>D54</v>
      </c>
      <c r="C36" s="24" t="str">
        <f>Apr!C36</f>
        <v>Albendazole Suspension USP</v>
      </c>
      <c r="D36" s="24" t="str">
        <f>Apr!D36</f>
        <v>1 Ltr</v>
      </c>
      <c r="E36" s="22">
        <f>Jul!I36</f>
        <v>0</v>
      </c>
      <c r="F36" s="29"/>
      <c r="G36" s="26">
        <f t="shared" si="2"/>
        <v>0</v>
      </c>
      <c r="H36" s="29"/>
      <c r="I36" s="26">
        <f t="shared" si="3"/>
        <v>0</v>
      </c>
    </row>
    <row r="37" spans="1:9" s="4" customFormat="1" ht="16.5" customHeight="1" x14ac:dyDescent="0.2">
      <c r="A37" s="22">
        <f>Apr!A37</f>
        <v>33</v>
      </c>
      <c r="B37" s="23" t="str">
        <f>Apr!B37</f>
        <v>D55</v>
      </c>
      <c r="C37" s="24" t="str">
        <f>Apr!C37</f>
        <v>Fenbendazole Suspension BP</v>
      </c>
      <c r="D37" s="24" t="str">
        <f>Apr!D37</f>
        <v>1 Ltr</v>
      </c>
      <c r="E37" s="22">
        <f>Jul!I37</f>
        <v>0</v>
      </c>
      <c r="F37" s="29"/>
      <c r="G37" s="26">
        <f t="shared" si="2"/>
        <v>0</v>
      </c>
      <c r="H37" s="29"/>
      <c r="I37" s="26">
        <f t="shared" si="3"/>
        <v>0</v>
      </c>
    </row>
    <row r="38" spans="1:9" s="4" customFormat="1" ht="16.5" customHeight="1" x14ac:dyDescent="0.2">
      <c r="A38" s="22">
        <f>Apr!A38</f>
        <v>34</v>
      </c>
      <c r="B38" s="23" t="str">
        <f>Apr!B38</f>
        <v>D58</v>
      </c>
      <c r="C38" s="24" t="str">
        <f>Apr!C38</f>
        <v>Oxyclozanide Oral Suspension IP Vet</v>
      </c>
      <c r="D38" s="24" t="str">
        <f>Apr!D38</f>
        <v>1 Ltr</v>
      </c>
      <c r="E38" s="22">
        <f>Jul!I38</f>
        <v>0</v>
      </c>
      <c r="F38" s="29"/>
      <c r="G38" s="26">
        <f t="shared" si="2"/>
        <v>0</v>
      </c>
      <c r="H38" s="29"/>
      <c r="I38" s="26">
        <f t="shared" si="3"/>
        <v>0</v>
      </c>
    </row>
    <row r="39" spans="1:9" s="4" customFormat="1" ht="16.5" customHeight="1" x14ac:dyDescent="0.2">
      <c r="A39" s="22">
        <f>Apr!A39</f>
        <v>35</v>
      </c>
      <c r="B39" s="23" t="str">
        <f>Apr!B39</f>
        <v>D60</v>
      </c>
      <c r="C39" s="24" t="str">
        <f>Apr!C39</f>
        <v>Piperazine Citrate Syrup IP</v>
      </c>
      <c r="D39" s="24" t="str">
        <f>Apr!D39</f>
        <v>1 Ltr</v>
      </c>
      <c r="E39" s="22">
        <f>Jul!I39</f>
        <v>0</v>
      </c>
      <c r="F39" s="29"/>
      <c r="G39" s="26">
        <f t="shared" si="2"/>
        <v>0</v>
      </c>
      <c r="H39" s="29"/>
      <c r="I39" s="26">
        <f t="shared" si="3"/>
        <v>0</v>
      </c>
    </row>
    <row r="40" spans="1:9" s="4" customFormat="1" ht="16.5" customHeight="1" x14ac:dyDescent="0.2">
      <c r="A40" s="22">
        <f>Apr!A40</f>
        <v>36</v>
      </c>
      <c r="B40" s="23" t="str">
        <f>Apr!B40</f>
        <v>D62</v>
      </c>
      <c r="C40" s="24" t="str">
        <f>Apr!C40</f>
        <v>Disinfectants</v>
      </c>
      <c r="D40" s="24" t="str">
        <f>Apr!D40</f>
        <v>1 Ltr</v>
      </c>
      <c r="E40" s="22">
        <f>Jul!I40</f>
        <v>0</v>
      </c>
      <c r="F40" s="29"/>
      <c r="G40" s="26">
        <f t="shared" si="2"/>
        <v>0</v>
      </c>
      <c r="H40" s="29"/>
      <c r="I40" s="26">
        <f t="shared" si="3"/>
        <v>0</v>
      </c>
    </row>
    <row r="41" spans="1:9" s="4" customFormat="1" ht="16.5" customHeight="1" x14ac:dyDescent="0.2">
      <c r="A41" s="22">
        <f>Apr!A41</f>
        <v>37</v>
      </c>
      <c r="B41" s="23" t="str">
        <f>Apr!B41</f>
        <v>D64</v>
      </c>
      <c r="C41" s="24" t="str">
        <f>Apr!C41</f>
        <v>Cetrimide Cream BP</v>
      </c>
      <c r="D41" s="24" t="str">
        <f>Apr!D41</f>
        <v>500 gms</v>
      </c>
      <c r="E41" s="22">
        <f>Jul!I41</f>
        <v>0</v>
      </c>
      <c r="F41" s="29"/>
      <c r="G41" s="26">
        <f t="shared" si="2"/>
        <v>0</v>
      </c>
      <c r="H41" s="29"/>
      <c r="I41" s="26">
        <f t="shared" si="3"/>
        <v>0</v>
      </c>
    </row>
    <row r="42" spans="1:9" s="4" customFormat="1" ht="16.5" customHeight="1" x14ac:dyDescent="0.2">
      <c r="A42" s="22">
        <f>Apr!A42</f>
        <v>38</v>
      </c>
      <c r="B42" s="23" t="str">
        <f>Apr!B42</f>
        <v>D65</v>
      </c>
      <c r="C42" s="24" t="str">
        <f>Apr!C42</f>
        <v>Antiseptic Cream</v>
      </c>
      <c r="D42" s="24" t="str">
        <f>Apr!D42</f>
        <v>100 gms</v>
      </c>
      <c r="E42" s="22">
        <f>Jul!I42</f>
        <v>0</v>
      </c>
      <c r="F42" s="29"/>
      <c r="G42" s="26">
        <f t="shared" si="2"/>
        <v>0</v>
      </c>
      <c r="H42" s="29"/>
      <c r="I42" s="26">
        <f t="shared" si="3"/>
        <v>0</v>
      </c>
    </row>
    <row r="43" spans="1:9" s="4" customFormat="1" ht="16.5" customHeight="1" x14ac:dyDescent="0.2">
      <c r="A43" s="22">
        <f>Apr!A43</f>
        <v>39</v>
      </c>
      <c r="B43" s="23" t="str">
        <f>Apr!B43</f>
        <v>D66</v>
      </c>
      <c r="C43" s="24" t="str">
        <f>Apr!C43</f>
        <v>Skin Ointment</v>
      </c>
      <c r="D43" s="24" t="str">
        <f>Apr!D43</f>
        <v>20 gms Tube</v>
      </c>
      <c r="E43" s="22">
        <f>Jul!I43</f>
        <v>0</v>
      </c>
      <c r="F43" s="29"/>
      <c r="G43" s="26">
        <f t="shared" si="2"/>
        <v>0</v>
      </c>
      <c r="H43" s="29"/>
      <c r="I43" s="26">
        <f t="shared" si="3"/>
        <v>0</v>
      </c>
    </row>
    <row r="44" spans="1:9" s="4" customFormat="1" ht="16.5" customHeight="1" x14ac:dyDescent="0.2">
      <c r="A44" s="114">
        <f>Apr!A44</f>
        <v>40</v>
      </c>
      <c r="B44" s="119" t="str">
        <f>Apr!B44</f>
        <v>D67</v>
      </c>
      <c r="C44" s="115" t="str">
        <f>Apr!C44</f>
        <v>Gentamicin Ointment BP</v>
      </c>
      <c r="D44" s="115" t="str">
        <f>Apr!D44</f>
        <v>50 gms Tube</v>
      </c>
      <c r="E44" s="114">
        <f>Jul!I44</f>
        <v>0</v>
      </c>
      <c r="F44" s="116"/>
      <c r="G44" s="118">
        <f t="shared" si="2"/>
        <v>0</v>
      </c>
      <c r="H44" s="116"/>
      <c r="I44" s="118">
        <f t="shared" si="3"/>
        <v>0</v>
      </c>
    </row>
    <row r="45" spans="1:9" s="4" customFormat="1" ht="16.5" customHeight="1" x14ac:dyDescent="0.2">
      <c r="A45" s="22">
        <f>Apr!A45</f>
        <v>41</v>
      </c>
      <c r="B45" s="23" t="str">
        <f>Apr!B45</f>
        <v>D72</v>
      </c>
      <c r="C45" s="24" t="str">
        <f>Apr!C45</f>
        <v>Analgin Inj</v>
      </c>
      <c r="D45" s="24" t="str">
        <f>Apr!D45</f>
        <v>30 ml Vial</v>
      </c>
      <c r="E45" s="22">
        <f>Jul!I45</f>
        <v>0</v>
      </c>
      <c r="F45" s="29"/>
      <c r="G45" s="26">
        <f t="shared" si="2"/>
        <v>0</v>
      </c>
      <c r="H45" s="29"/>
      <c r="I45" s="26">
        <f t="shared" si="3"/>
        <v>0</v>
      </c>
    </row>
    <row r="46" spans="1:9" s="4" customFormat="1" ht="16.5" customHeight="1" x14ac:dyDescent="0.2">
      <c r="A46" s="22">
        <f>Apr!A46</f>
        <v>42</v>
      </c>
      <c r="B46" s="23" t="str">
        <f>Apr!B46</f>
        <v>D73</v>
      </c>
      <c r="C46" s="24" t="str">
        <f>Apr!C46</f>
        <v>Analgin With Paracetamol Inj</v>
      </c>
      <c r="D46" s="24" t="str">
        <f>Apr!D46</f>
        <v>30 ml Vial</v>
      </c>
      <c r="E46" s="22">
        <f>Jul!I46</f>
        <v>0</v>
      </c>
      <c r="F46" s="29"/>
      <c r="G46" s="26">
        <f t="shared" si="2"/>
        <v>0</v>
      </c>
      <c r="H46" s="29"/>
      <c r="I46" s="26">
        <f t="shared" si="3"/>
        <v>0</v>
      </c>
    </row>
    <row r="47" spans="1:9" s="4" customFormat="1" ht="16.5" customHeight="1" x14ac:dyDescent="0.2">
      <c r="A47" s="22">
        <f>Apr!A47</f>
        <v>43</v>
      </c>
      <c r="B47" s="23" t="str">
        <f>Apr!B47</f>
        <v>D75</v>
      </c>
      <c r="C47" s="24" t="str">
        <f>Apr!C47</f>
        <v>Prednisolone Inj</v>
      </c>
      <c r="D47" s="24" t="str">
        <f>Apr!D47</f>
        <v>10 ml Vial</v>
      </c>
      <c r="E47" s="22">
        <f>Jul!I47</f>
        <v>0</v>
      </c>
      <c r="F47" s="29"/>
      <c r="G47" s="26">
        <f t="shared" si="2"/>
        <v>0</v>
      </c>
      <c r="H47" s="29"/>
      <c r="I47" s="26">
        <f t="shared" si="3"/>
        <v>0</v>
      </c>
    </row>
    <row r="48" spans="1:9" s="4" customFormat="1" ht="16.5" customHeight="1" x14ac:dyDescent="0.2">
      <c r="A48" s="22">
        <f>Apr!A48</f>
        <v>44</v>
      </c>
      <c r="B48" s="23" t="str">
        <f>Apr!B48</f>
        <v>D77</v>
      </c>
      <c r="C48" s="24" t="str">
        <f>Apr!C48</f>
        <v>Phenyl Butazone And Sodium Salicylate Inj</v>
      </c>
      <c r="D48" s="24" t="str">
        <f>Apr!D48</f>
        <v>30 ml Vial</v>
      </c>
      <c r="E48" s="22">
        <f>Jul!I48</f>
        <v>0</v>
      </c>
      <c r="F48" s="29"/>
      <c r="G48" s="26">
        <f t="shared" si="2"/>
        <v>0</v>
      </c>
      <c r="H48" s="29"/>
      <c r="I48" s="26">
        <f t="shared" si="3"/>
        <v>0</v>
      </c>
    </row>
    <row r="49" spans="1:9" s="4" customFormat="1" ht="16.5" customHeight="1" x14ac:dyDescent="0.2">
      <c r="A49" s="22">
        <f>Apr!A49</f>
        <v>45</v>
      </c>
      <c r="B49" s="23" t="str">
        <f>Apr!B49</f>
        <v>D78</v>
      </c>
      <c r="C49" s="24" t="str">
        <f>Apr!C49</f>
        <v>Sodium Salicylate With Sodium Iodide Inj</v>
      </c>
      <c r="D49" s="24" t="str">
        <f>Apr!D49</f>
        <v>10 ml Amp</v>
      </c>
      <c r="E49" s="22">
        <f>Jul!I49</f>
        <v>0</v>
      </c>
      <c r="F49" s="29"/>
      <c r="G49" s="26">
        <f t="shared" si="2"/>
        <v>0</v>
      </c>
      <c r="H49" s="29"/>
      <c r="I49" s="26">
        <f t="shared" si="3"/>
        <v>0</v>
      </c>
    </row>
    <row r="50" spans="1:9" s="4" customFormat="1" ht="16.5" customHeight="1" x14ac:dyDescent="0.2">
      <c r="A50" s="22">
        <f>Apr!A50</f>
        <v>46</v>
      </c>
      <c r="B50" s="23" t="str">
        <f>Apr!B50</f>
        <v>D79</v>
      </c>
      <c r="C50" s="24" t="str">
        <f>Apr!C50</f>
        <v>Amoxycillin And Cloxacillin Inj</v>
      </c>
      <c r="D50" s="24" t="str">
        <f>Apr!D50</f>
        <v>2 gm Vial</v>
      </c>
      <c r="E50" s="22">
        <f>Jul!I50</f>
        <v>0</v>
      </c>
      <c r="F50" s="29"/>
      <c r="G50" s="26">
        <f t="shared" si="2"/>
        <v>0</v>
      </c>
      <c r="H50" s="29"/>
      <c r="I50" s="26">
        <f t="shared" si="3"/>
        <v>0</v>
      </c>
    </row>
    <row r="51" spans="1:9" s="4" customFormat="1" ht="16.5" customHeight="1" x14ac:dyDescent="0.2">
      <c r="A51" s="22">
        <f>Apr!A51</f>
        <v>47</v>
      </c>
      <c r="B51" s="23" t="str">
        <f>Apr!B51</f>
        <v>D80</v>
      </c>
      <c r="C51" s="24" t="str">
        <f>Apr!C51</f>
        <v>Ampicillin And Cloxacillin Inj</v>
      </c>
      <c r="D51" s="24" t="str">
        <f>Apr!D51</f>
        <v>2 gm Vial</v>
      </c>
      <c r="E51" s="22">
        <f>Jul!I51</f>
        <v>0</v>
      </c>
      <c r="F51" s="29"/>
      <c r="G51" s="26">
        <f t="shared" si="2"/>
        <v>0</v>
      </c>
      <c r="H51" s="29"/>
      <c r="I51" s="26">
        <f t="shared" si="3"/>
        <v>0</v>
      </c>
    </row>
    <row r="52" spans="1:9" s="4" customFormat="1" ht="16.5" customHeight="1" x14ac:dyDescent="0.2">
      <c r="A52" s="22">
        <f>Apr!A52</f>
        <v>48</v>
      </c>
      <c r="B52" s="23" t="str">
        <f>Apr!B52</f>
        <v>D82</v>
      </c>
      <c r="C52" s="24" t="str">
        <f>Apr!C52</f>
        <v>Benzathine Penicillin Inj</v>
      </c>
      <c r="D52" s="24" t="str">
        <f>Apr!D52</f>
        <v>24 Lacs Vial</v>
      </c>
      <c r="E52" s="22">
        <f>Jul!I52</f>
        <v>0</v>
      </c>
      <c r="F52" s="29"/>
      <c r="G52" s="26">
        <f t="shared" si="2"/>
        <v>0</v>
      </c>
      <c r="H52" s="29"/>
      <c r="I52" s="26">
        <f t="shared" si="3"/>
        <v>0</v>
      </c>
    </row>
    <row r="53" spans="1:9" s="4" customFormat="1" ht="16.5" customHeight="1" x14ac:dyDescent="0.2">
      <c r="A53" s="22">
        <f>Apr!A53</f>
        <v>49</v>
      </c>
      <c r="B53" s="23" t="str">
        <f>Apr!B53</f>
        <v>D84</v>
      </c>
      <c r="C53" s="24" t="str">
        <f>Apr!C53</f>
        <v>Chloramphenicol Sodium Succinate Inj</v>
      </c>
      <c r="D53" s="24" t="str">
        <f>Apr!D53</f>
        <v>1 gm vial</v>
      </c>
      <c r="E53" s="22">
        <f>Jul!I53</f>
        <v>0</v>
      </c>
      <c r="F53" s="29"/>
      <c r="G53" s="26">
        <f t="shared" si="2"/>
        <v>0</v>
      </c>
      <c r="H53" s="29"/>
      <c r="I53" s="26">
        <f t="shared" si="3"/>
        <v>0</v>
      </c>
    </row>
    <row r="54" spans="1:9" s="4" customFormat="1" ht="16.5" customHeight="1" x14ac:dyDescent="0.2">
      <c r="A54" s="114">
        <f>Apr!A54</f>
        <v>50</v>
      </c>
      <c r="B54" s="119" t="str">
        <f>Apr!B54</f>
        <v>D85</v>
      </c>
      <c r="C54" s="115" t="str">
        <f>Apr!C54</f>
        <v>Enrofloxacin Inj</v>
      </c>
      <c r="D54" s="115" t="str">
        <f>Apr!D54</f>
        <v>15 ml Vial</v>
      </c>
      <c r="E54" s="114">
        <f>Jul!I54</f>
        <v>0</v>
      </c>
      <c r="F54" s="116"/>
      <c r="G54" s="118">
        <f t="shared" si="2"/>
        <v>0</v>
      </c>
      <c r="H54" s="116"/>
      <c r="I54" s="118">
        <f t="shared" si="3"/>
        <v>0</v>
      </c>
    </row>
    <row r="55" spans="1:9" s="4" customFormat="1" ht="16.5" customHeight="1" x14ac:dyDescent="0.2">
      <c r="A55" s="22">
        <f>Apr!A55</f>
        <v>51</v>
      </c>
      <c r="B55" s="23" t="str">
        <f>Apr!B55</f>
        <v>D86</v>
      </c>
      <c r="C55" s="24" t="str">
        <f>Apr!C55</f>
        <v>Fortified Procaine Penicillin Inj IP</v>
      </c>
      <c r="D55" s="24" t="str">
        <f>Apr!D55</f>
        <v>20 Lac Vial</v>
      </c>
      <c r="E55" s="22">
        <f>Jul!I55</f>
        <v>0</v>
      </c>
      <c r="F55" s="29"/>
      <c r="G55" s="26">
        <f t="shared" si="2"/>
        <v>0</v>
      </c>
      <c r="H55" s="29"/>
      <c r="I55" s="26">
        <f t="shared" si="3"/>
        <v>0</v>
      </c>
    </row>
    <row r="56" spans="1:9" s="4" customFormat="1" ht="16.5" customHeight="1" x14ac:dyDescent="0.2">
      <c r="A56" s="22">
        <f>Apr!A56</f>
        <v>52</v>
      </c>
      <c r="B56" s="23" t="str">
        <f>Apr!B56</f>
        <v>D88</v>
      </c>
      <c r="C56" s="24" t="str">
        <f>Apr!C56</f>
        <v>Gentamicin Inj IP</v>
      </c>
      <c r="D56" s="24" t="str">
        <f>Apr!D56</f>
        <v>30 ml Vial</v>
      </c>
      <c r="E56" s="22">
        <f>Jul!I56</f>
        <v>0</v>
      </c>
      <c r="F56" s="29"/>
      <c r="G56" s="26">
        <f t="shared" si="2"/>
        <v>0</v>
      </c>
      <c r="H56" s="29"/>
      <c r="I56" s="26">
        <f t="shared" si="3"/>
        <v>0</v>
      </c>
    </row>
    <row r="57" spans="1:9" s="4" customFormat="1" ht="16.5" customHeight="1" x14ac:dyDescent="0.2">
      <c r="A57" s="22">
        <f>Apr!A57</f>
        <v>53</v>
      </c>
      <c r="B57" s="23" t="str">
        <f>Apr!B57</f>
        <v>D92</v>
      </c>
      <c r="C57" s="24" t="str">
        <f>Apr!C57</f>
        <v>Inj Metronidaszole</v>
      </c>
      <c r="D57" s="24" t="str">
        <f>Apr!D57</f>
        <v>100 ml Bottle</v>
      </c>
      <c r="E57" s="22">
        <f>Jul!I57</f>
        <v>0</v>
      </c>
      <c r="F57" s="29"/>
      <c r="G57" s="26">
        <f t="shared" si="2"/>
        <v>0</v>
      </c>
      <c r="H57" s="29"/>
      <c r="I57" s="26">
        <f t="shared" si="3"/>
        <v>0</v>
      </c>
    </row>
    <row r="58" spans="1:9" s="4" customFormat="1" ht="16.5" customHeight="1" x14ac:dyDescent="0.2">
      <c r="A58" s="22">
        <f>Apr!A58</f>
        <v>54</v>
      </c>
      <c r="B58" s="23" t="str">
        <f>Apr!B58</f>
        <v>D93</v>
      </c>
      <c r="C58" s="24" t="str">
        <f>Apr!C58</f>
        <v>Inj Neomycin</v>
      </c>
      <c r="D58" s="24">
        <f>Apr!D58</f>
        <v>0</v>
      </c>
      <c r="E58" s="22">
        <f>Jul!I58</f>
        <v>0</v>
      </c>
      <c r="F58" s="29"/>
      <c r="G58" s="26">
        <f t="shared" si="2"/>
        <v>0</v>
      </c>
      <c r="H58" s="29"/>
      <c r="I58" s="26">
        <f t="shared" si="3"/>
        <v>0</v>
      </c>
    </row>
    <row r="59" spans="1:9" s="4" customFormat="1" ht="16.5" customHeight="1" x14ac:dyDescent="0.2">
      <c r="A59" s="22">
        <f>Apr!A59</f>
        <v>55</v>
      </c>
      <c r="B59" s="23" t="str">
        <f>Apr!B59</f>
        <v>D94</v>
      </c>
      <c r="C59" s="24" t="str">
        <f>Apr!C59</f>
        <v>Oxytetracycline Inj</v>
      </c>
      <c r="D59" s="24" t="str">
        <f>Apr!D59</f>
        <v>30 ml Vial</v>
      </c>
      <c r="E59" s="22">
        <f>Jul!I59</f>
        <v>0</v>
      </c>
      <c r="F59" s="29"/>
      <c r="G59" s="26">
        <f t="shared" si="2"/>
        <v>0</v>
      </c>
      <c r="H59" s="29"/>
      <c r="I59" s="26">
        <f t="shared" si="3"/>
        <v>0</v>
      </c>
    </row>
    <row r="60" spans="1:9" s="4" customFormat="1" ht="16.5" customHeight="1" x14ac:dyDescent="0.2">
      <c r="A60" s="22">
        <f>Apr!A60</f>
        <v>56</v>
      </c>
      <c r="B60" s="23" t="str">
        <f>Apr!B60</f>
        <v>D95</v>
      </c>
      <c r="C60" s="24" t="str">
        <f>Apr!C60</f>
        <v>Oxytetracycline (LA) Inj</v>
      </c>
      <c r="D60" s="24" t="str">
        <f>Apr!D60</f>
        <v>30 ml Vial</v>
      </c>
      <c r="E60" s="22">
        <f>Jul!I60</f>
        <v>0</v>
      </c>
      <c r="F60" s="29"/>
      <c r="G60" s="26">
        <f t="shared" si="2"/>
        <v>0</v>
      </c>
      <c r="H60" s="29"/>
      <c r="I60" s="26">
        <f t="shared" si="3"/>
        <v>0</v>
      </c>
    </row>
    <row r="61" spans="1:9" s="4" customFormat="1" ht="16.5" customHeight="1" x14ac:dyDescent="0.2">
      <c r="A61" s="22">
        <f>Apr!A61</f>
        <v>57</v>
      </c>
      <c r="B61" s="23" t="str">
        <f>Apr!B61</f>
        <v>D96</v>
      </c>
      <c r="C61" s="24" t="str">
        <f>Apr!C61</f>
        <v>Oxytetracycline HCl Inj IP (I/V And I/M)</v>
      </c>
      <c r="D61" s="24" t="str">
        <f>Apr!D61</f>
        <v>30 ml Vial</v>
      </c>
      <c r="E61" s="22">
        <f>Jul!I61</f>
        <v>0</v>
      </c>
      <c r="F61" s="29"/>
      <c r="G61" s="26">
        <f t="shared" si="2"/>
        <v>0</v>
      </c>
      <c r="H61" s="29"/>
      <c r="I61" s="26">
        <f t="shared" si="3"/>
        <v>0</v>
      </c>
    </row>
    <row r="62" spans="1:9" s="4" customFormat="1" ht="16.5" customHeight="1" x14ac:dyDescent="0.2">
      <c r="A62" s="22">
        <f>Apr!A62</f>
        <v>58</v>
      </c>
      <c r="B62" s="23" t="str">
        <f>Apr!B62</f>
        <v>D99</v>
      </c>
      <c r="C62" s="24" t="str">
        <f>Apr!C62</f>
        <v>Sulphadimidine Inj IP</v>
      </c>
      <c r="D62" s="24" t="str">
        <f>Apr!D62</f>
        <v>100 ml Bottle</v>
      </c>
      <c r="E62" s="22">
        <f>Jul!I62</f>
        <v>0</v>
      </c>
      <c r="F62" s="29"/>
      <c r="G62" s="26">
        <f t="shared" si="2"/>
        <v>0</v>
      </c>
      <c r="H62" s="29"/>
      <c r="I62" s="26">
        <f t="shared" si="3"/>
        <v>0</v>
      </c>
    </row>
    <row r="63" spans="1:9" s="4" customFormat="1" ht="16.5" customHeight="1" x14ac:dyDescent="0.2">
      <c r="A63" s="22">
        <f>Apr!A63</f>
        <v>59</v>
      </c>
      <c r="B63" s="23" t="str">
        <f>Apr!B63</f>
        <v>D100</v>
      </c>
      <c r="C63" s="24" t="str">
        <f>Apr!C63</f>
        <v>Sulphadoxine And Trimethoprim Inj BP Vet</v>
      </c>
      <c r="D63" s="24" t="str">
        <f>Apr!D63</f>
        <v>30 ml Vial</v>
      </c>
      <c r="E63" s="22">
        <f>Jul!I63</f>
        <v>0</v>
      </c>
      <c r="F63" s="29"/>
      <c r="G63" s="26">
        <f t="shared" si="2"/>
        <v>0</v>
      </c>
      <c r="H63" s="29"/>
      <c r="I63" s="26">
        <f t="shared" si="3"/>
        <v>0</v>
      </c>
    </row>
    <row r="64" spans="1:9" s="4" customFormat="1" ht="16.5" customHeight="1" x14ac:dyDescent="0.2">
      <c r="A64" s="114">
        <f>Apr!A64</f>
        <v>60</v>
      </c>
      <c r="B64" s="119" t="str">
        <f>Apr!B64</f>
        <v>D101</v>
      </c>
      <c r="C64" s="115" t="str">
        <f>Apr!C64</f>
        <v>Inj Sulphadiaprim</v>
      </c>
      <c r="D64" s="115" t="str">
        <f>Apr!D64</f>
        <v>30 ml Vial</v>
      </c>
      <c r="E64" s="114">
        <f>Jul!I64</f>
        <v>0</v>
      </c>
      <c r="F64" s="116"/>
      <c r="G64" s="118">
        <f t="shared" si="2"/>
        <v>0</v>
      </c>
      <c r="H64" s="116"/>
      <c r="I64" s="118">
        <f t="shared" si="3"/>
        <v>0</v>
      </c>
    </row>
    <row r="65" spans="1:9" s="4" customFormat="1" ht="16.5" customHeight="1" x14ac:dyDescent="0.2">
      <c r="A65" s="22">
        <f>Apr!A65</f>
        <v>61</v>
      </c>
      <c r="B65" s="23" t="str">
        <f>Apr!B65</f>
        <v>D102</v>
      </c>
      <c r="C65" s="24" t="str">
        <f>Apr!C65</f>
        <v>AntIProtozoal Inj</v>
      </c>
      <c r="D65" s="24" t="str">
        <f>Apr!D65</f>
        <v>22.5 Gm Bottle</v>
      </c>
      <c r="E65" s="22">
        <f>Jul!I65</f>
        <v>0</v>
      </c>
      <c r="F65" s="29"/>
      <c r="G65" s="26">
        <f t="shared" si="2"/>
        <v>0</v>
      </c>
      <c r="H65" s="29"/>
      <c r="I65" s="26">
        <f t="shared" si="3"/>
        <v>0</v>
      </c>
    </row>
    <row r="66" spans="1:9" s="4" customFormat="1" ht="16.5" customHeight="1" x14ac:dyDescent="0.2">
      <c r="A66" s="22">
        <f>Apr!A66</f>
        <v>62</v>
      </c>
      <c r="B66" s="23" t="str">
        <f>Apr!B66</f>
        <v>D104</v>
      </c>
      <c r="C66" s="24" t="str">
        <f>Apr!C66</f>
        <v>Ivermectin Inj</v>
      </c>
      <c r="D66" s="24" t="str">
        <f>Apr!D66</f>
        <v>7 ml Vial</v>
      </c>
      <c r="E66" s="22">
        <f>Jul!I66</f>
        <v>0</v>
      </c>
      <c r="F66" s="29"/>
      <c r="G66" s="26">
        <f t="shared" si="2"/>
        <v>0</v>
      </c>
      <c r="H66" s="29"/>
      <c r="I66" s="26">
        <f t="shared" si="3"/>
        <v>0</v>
      </c>
    </row>
    <row r="67" spans="1:9" s="4" customFormat="1" ht="16.5" customHeight="1" x14ac:dyDescent="0.2">
      <c r="A67" s="22">
        <f>Apr!A67</f>
        <v>63</v>
      </c>
      <c r="B67" s="23" t="str">
        <f>Apr!B67</f>
        <v>D106</v>
      </c>
      <c r="C67" s="24" t="str">
        <f>Apr!C67</f>
        <v>Lithium Antimony Thiomalate Inj</v>
      </c>
      <c r="D67" s="24">
        <f>Apr!D67</f>
        <v>0</v>
      </c>
      <c r="E67" s="22">
        <f>Jul!I67</f>
        <v>0</v>
      </c>
      <c r="F67" s="29"/>
      <c r="G67" s="26">
        <f t="shared" si="2"/>
        <v>0</v>
      </c>
      <c r="H67" s="29"/>
      <c r="I67" s="26">
        <f t="shared" si="3"/>
        <v>0</v>
      </c>
    </row>
    <row r="68" spans="1:9" s="4" customFormat="1" ht="16.5" customHeight="1" x14ac:dyDescent="0.2">
      <c r="A68" s="22">
        <f>Apr!A68</f>
        <v>64</v>
      </c>
      <c r="B68" s="23" t="str">
        <f>Apr!B68</f>
        <v>D107</v>
      </c>
      <c r="C68" s="24" t="str">
        <f>Apr!C68</f>
        <v>Buparvaquone Inj</v>
      </c>
      <c r="D68" s="24" t="str">
        <f>Apr!D68</f>
        <v>20 ml Vial</v>
      </c>
      <c r="E68" s="22">
        <f>Jul!I68</f>
        <v>0</v>
      </c>
      <c r="F68" s="29"/>
      <c r="G68" s="26">
        <f t="shared" si="2"/>
        <v>0</v>
      </c>
      <c r="H68" s="29"/>
      <c r="I68" s="26">
        <f t="shared" si="3"/>
        <v>0</v>
      </c>
    </row>
    <row r="69" spans="1:9" s="4" customFormat="1" ht="16.5" customHeight="1" x14ac:dyDescent="0.2">
      <c r="A69" s="22">
        <f>Apr!A69</f>
        <v>65</v>
      </c>
      <c r="B69" s="23" t="str">
        <f>Apr!B69</f>
        <v>D108</v>
      </c>
      <c r="C69" s="24" t="str">
        <f>Apr!C69</f>
        <v>Vitamin A Inj</v>
      </c>
      <c r="D69" s="24" t="str">
        <f>Apr!D69</f>
        <v>2 ml Amp</v>
      </c>
      <c r="E69" s="22">
        <f>Jul!I69</f>
        <v>0</v>
      </c>
      <c r="F69" s="29"/>
      <c r="G69" s="26">
        <f t="shared" si="2"/>
        <v>0</v>
      </c>
      <c r="H69" s="29"/>
      <c r="I69" s="26">
        <f t="shared" si="3"/>
        <v>0</v>
      </c>
    </row>
    <row r="70" spans="1:9" s="4" customFormat="1" ht="16.5" customHeight="1" x14ac:dyDescent="0.2">
      <c r="A70" s="22">
        <f>Apr!A70</f>
        <v>66</v>
      </c>
      <c r="B70" s="23" t="str">
        <f>Apr!B70</f>
        <v>D109</v>
      </c>
      <c r="C70" s="24" t="str">
        <f>Apr!C70</f>
        <v>Vitamin A D3 And E Inj</v>
      </c>
      <c r="D70" s="24" t="str">
        <f>Apr!D70</f>
        <v>10 ml Vial</v>
      </c>
      <c r="E70" s="22">
        <f>Jul!I70</f>
        <v>0</v>
      </c>
      <c r="F70" s="29"/>
      <c r="G70" s="26">
        <f t="shared" si="2"/>
        <v>0</v>
      </c>
      <c r="H70" s="29"/>
      <c r="I70" s="26">
        <f t="shared" si="3"/>
        <v>0</v>
      </c>
    </row>
    <row r="71" spans="1:9" s="4" customFormat="1" ht="16.5" customHeight="1" x14ac:dyDescent="0.2">
      <c r="A71" s="22">
        <f>Apr!A71</f>
        <v>67</v>
      </c>
      <c r="B71" s="23" t="str">
        <f>Apr!B71</f>
        <v>D110</v>
      </c>
      <c r="C71" s="24" t="str">
        <f>Apr!C71</f>
        <v>Multi Vitamin Inj</v>
      </c>
      <c r="D71" s="24" t="str">
        <f>Apr!D71</f>
        <v>30 ml Vial</v>
      </c>
      <c r="E71" s="22">
        <f>Jul!I71</f>
        <v>0</v>
      </c>
      <c r="F71" s="29"/>
      <c r="G71" s="26">
        <f t="shared" ref="G71:G134" si="4">E71+F71</f>
        <v>0</v>
      </c>
      <c r="H71" s="29"/>
      <c r="I71" s="26">
        <f t="shared" ref="I71:I134" si="5">G71-H71</f>
        <v>0</v>
      </c>
    </row>
    <row r="72" spans="1:9" s="4" customFormat="1" ht="16.5" customHeight="1" x14ac:dyDescent="0.2">
      <c r="A72" s="22">
        <f>Apr!A72</f>
        <v>68</v>
      </c>
      <c r="B72" s="23" t="str">
        <f>Apr!B72</f>
        <v>D111</v>
      </c>
      <c r="C72" s="24" t="str">
        <f>Apr!C72</f>
        <v>Calcium Vitamin B12 And Vitamin D3 Inj</v>
      </c>
      <c r="D72" s="24" t="str">
        <f>Apr!D72</f>
        <v>15 ml Vial</v>
      </c>
      <c r="E72" s="22">
        <f>Jul!I72</f>
        <v>0</v>
      </c>
      <c r="F72" s="29"/>
      <c r="G72" s="26">
        <f t="shared" si="4"/>
        <v>0</v>
      </c>
      <c r="H72" s="29"/>
      <c r="I72" s="26">
        <f t="shared" si="5"/>
        <v>0</v>
      </c>
    </row>
    <row r="73" spans="1:9" s="4" customFormat="1" ht="16.5" customHeight="1" x14ac:dyDescent="0.2">
      <c r="A73" s="22">
        <f>Apr!A73</f>
        <v>69</v>
      </c>
      <c r="B73" s="23" t="str">
        <f>Apr!B73</f>
        <v>D112</v>
      </c>
      <c r="C73" s="24" t="str">
        <f>Apr!C73</f>
        <v>B.Complex With Choline Inj</v>
      </c>
      <c r="D73" s="24" t="str">
        <f>Apr!D73</f>
        <v>30 ml Vial</v>
      </c>
      <c r="E73" s="22">
        <f>Jul!I73</f>
        <v>0</v>
      </c>
      <c r="F73" s="29"/>
      <c r="G73" s="26">
        <f t="shared" si="4"/>
        <v>0</v>
      </c>
      <c r="H73" s="29"/>
      <c r="I73" s="26">
        <f t="shared" si="5"/>
        <v>0</v>
      </c>
    </row>
    <row r="74" spans="1:9" s="4" customFormat="1" ht="16.5" customHeight="1" x14ac:dyDescent="0.2">
      <c r="A74" s="114">
        <f>Apr!A74</f>
        <v>70</v>
      </c>
      <c r="B74" s="119" t="str">
        <f>Apr!B74</f>
        <v>D113</v>
      </c>
      <c r="C74" s="115" t="str">
        <f>Apr!C74</f>
        <v>Phosphorous Inj</v>
      </c>
      <c r="D74" s="115" t="str">
        <f>Apr!D74</f>
        <v>30 ml Vial</v>
      </c>
      <c r="E74" s="114">
        <f>Jul!I74</f>
        <v>0</v>
      </c>
      <c r="F74" s="116"/>
      <c r="G74" s="118">
        <f t="shared" si="4"/>
        <v>0</v>
      </c>
      <c r="H74" s="116"/>
      <c r="I74" s="118">
        <f t="shared" si="5"/>
        <v>0</v>
      </c>
    </row>
    <row r="75" spans="1:9" s="4" customFormat="1" ht="16.5" customHeight="1" x14ac:dyDescent="0.2">
      <c r="A75" s="22">
        <f>Apr!A75</f>
        <v>71</v>
      </c>
      <c r="B75" s="23" t="str">
        <f>Apr!B75</f>
        <v>D114</v>
      </c>
      <c r="C75" s="24" t="str">
        <f>Apr!C75</f>
        <v>Phosphorous With B12 Inj</v>
      </c>
      <c r="D75" s="24" t="str">
        <f>Apr!D75</f>
        <v>30 ml Vial</v>
      </c>
      <c r="E75" s="22">
        <f>Jul!I75</f>
        <v>0</v>
      </c>
      <c r="F75" s="29"/>
      <c r="G75" s="26">
        <f t="shared" si="4"/>
        <v>0</v>
      </c>
      <c r="H75" s="29"/>
      <c r="I75" s="26">
        <f t="shared" si="5"/>
        <v>0</v>
      </c>
    </row>
    <row r="76" spans="1:9" s="4" customFormat="1" ht="16.5" customHeight="1" x14ac:dyDescent="0.2">
      <c r="A76" s="22">
        <f>Apr!A76</f>
        <v>72</v>
      </c>
      <c r="B76" s="23" t="str">
        <f>Apr!B76</f>
        <v>D116</v>
      </c>
      <c r="C76" s="24" t="str">
        <f>Apr!C76</f>
        <v>Chlorpheniramine Inj IP</v>
      </c>
      <c r="D76" s="24" t="str">
        <f>Apr!D76</f>
        <v>10 ml Vial</v>
      </c>
      <c r="E76" s="22">
        <f>Jul!I76</f>
        <v>0</v>
      </c>
      <c r="F76" s="29"/>
      <c r="G76" s="26">
        <f t="shared" si="4"/>
        <v>0</v>
      </c>
      <c r="H76" s="29"/>
      <c r="I76" s="26">
        <f t="shared" si="5"/>
        <v>0</v>
      </c>
    </row>
    <row r="77" spans="1:9" s="4" customFormat="1" ht="16.5" customHeight="1" x14ac:dyDescent="0.2">
      <c r="A77" s="22">
        <f>Apr!A77</f>
        <v>73</v>
      </c>
      <c r="B77" s="23" t="str">
        <f>Apr!B77</f>
        <v>D117</v>
      </c>
      <c r="C77" s="24" t="str">
        <f>Apr!C77</f>
        <v>Pheniramine Inj IP</v>
      </c>
      <c r="D77" s="24" t="str">
        <f>Apr!D77</f>
        <v>30 ml Vial</v>
      </c>
      <c r="E77" s="22">
        <f>Jul!I77</f>
        <v>0</v>
      </c>
      <c r="F77" s="29"/>
      <c r="G77" s="26">
        <f t="shared" si="4"/>
        <v>0</v>
      </c>
      <c r="H77" s="29"/>
      <c r="I77" s="26">
        <f t="shared" si="5"/>
        <v>0</v>
      </c>
    </row>
    <row r="78" spans="1:9" s="4" customFormat="1" ht="16.5" customHeight="1" x14ac:dyDescent="0.2">
      <c r="A78" s="22">
        <f>Apr!A78</f>
        <v>74</v>
      </c>
      <c r="B78" s="23" t="str">
        <f>Apr!B78</f>
        <v>D119</v>
      </c>
      <c r="C78" s="24" t="str">
        <f>Apr!C78</f>
        <v>Lignocaine Inj</v>
      </c>
      <c r="D78" s="24" t="str">
        <f>Apr!D78</f>
        <v>10 ml Vial</v>
      </c>
      <c r="E78" s="22">
        <f>Jul!I78</f>
        <v>0</v>
      </c>
      <c r="F78" s="29"/>
      <c r="G78" s="26">
        <f t="shared" si="4"/>
        <v>0</v>
      </c>
      <c r="H78" s="29"/>
      <c r="I78" s="26">
        <f t="shared" si="5"/>
        <v>0</v>
      </c>
    </row>
    <row r="79" spans="1:9" s="4" customFormat="1" ht="16.5" customHeight="1" x14ac:dyDescent="0.2">
      <c r="A79" s="22">
        <f>Apr!A79</f>
        <v>75</v>
      </c>
      <c r="B79" s="23" t="str">
        <f>Apr!B79</f>
        <v>D120</v>
      </c>
      <c r="C79" s="24" t="str">
        <f>Apr!C79</f>
        <v>Inj Xylazine</v>
      </c>
      <c r="D79" s="24" t="str">
        <f>Apr!D79</f>
        <v>10 ml Vial</v>
      </c>
      <c r="E79" s="22">
        <f>Jul!I79</f>
        <v>0</v>
      </c>
      <c r="F79" s="29"/>
      <c r="G79" s="26">
        <f t="shared" si="4"/>
        <v>0</v>
      </c>
      <c r="H79" s="29"/>
      <c r="I79" s="26">
        <f t="shared" si="5"/>
        <v>0</v>
      </c>
    </row>
    <row r="80" spans="1:9" s="4" customFormat="1" ht="16.5" customHeight="1" x14ac:dyDescent="0.2">
      <c r="A80" s="22">
        <f>Apr!A80</f>
        <v>76</v>
      </c>
      <c r="B80" s="23" t="str">
        <f>Apr!B80</f>
        <v>D122</v>
      </c>
      <c r="C80" s="24" t="str">
        <f>Apr!C80</f>
        <v>Dexamethasone Sodium Phosphate Inj IP</v>
      </c>
      <c r="D80" s="24" t="str">
        <f>Apr!D80</f>
        <v>10 ml Vial</v>
      </c>
      <c r="E80" s="22">
        <f>Jul!I80</f>
        <v>0</v>
      </c>
      <c r="F80" s="29"/>
      <c r="G80" s="26">
        <f t="shared" si="4"/>
        <v>0</v>
      </c>
      <c r="H80" s="29"/>
      <c r="I80" s="26">
        <f t="shared" si="5"/>
        <v>0</v>
      </c>
    </row>
    <row r="81" spans="1:9" s="4" customFormat="1" ht="16.5" customHeight="1" x14ac:dyDescent="0.2">
      <c r="A81" s="22">
        <f>Apr!A81</f>
        <v>77</v>
      </c>
      <c r="B81" s="23" t="str">
        <f>Apr!B81</f>
        <v>D123</v>
      </c>
      <c r="C81" s="24" t="str">
        <f>Apr!C81</f>
        <v>Triamcinolone Acetonide Inj BP</v>
      </c>
      <c r="D81" s="24" t="str">
        <f>Apr!D81</f>
        <v>5 ml Vial</v>
      </c>
      <c r="E81" s="22">
        <f>Jul!I81</f>
        <v>0</v>
      </c>
      <c r="F81" s="29"/>
      <c r="G81" s="26">
        <f t="shared" si="4"/>
        <v>0</v>
      </c>
      <c r="H81" s="29"/>
      <c r="I81" s="26">
        <f t="shared" si="5"/>
        <v>0</v>
      </c>
    </row>
    <row r="82" spans="1:9" s="4" customFormat="1" ht="16.5" customHeight="1" x14ac:dyDescent="0.2">
      <c r="A82" s="22">
        <f>Apr!A82</f>
        <v>78</v>
      </c>
      <c r="B82" s="23" t="str">
        <f>Apr!B82</f>
        <v>D124</v>
      </c>
      <c r="C82" s="24" t="str">
        <f>Apr!C82</f>
        <v>Calcium Borogluconate IP Vet Inj</v>
      </c>
      <c r="D82" s="24" t="str">
        <f>Apr!D82</f>
        <v>450 ml</v>
      </c>
      <c r="E82" s="22">
        <f>Jul!I82</f>
        <v>0</v>
      </c>
      <c r="F82" s="29"/>
      <c r="G82" s="26">
        <f t="shared" si="4"/>
        <v>0</v>
      </c>
      <c r="H82" s="29"/>
      <c r="I82" s="26">
        <f t="shared" si="5"/>
        <v>0</v>
      </c>
    </row>
    <row r="83" spans="1:9" s="4" customFormat="1" ht="16.5" customHeight="1" x14ac:dyDescent="0.2">
      <c r="A83" s="22">
        <f>Apr!A83</f>
        <v>79</v>
      </c>
      <c r="B83" s="23" t="str">
        <f>Apr!B83</f>
        <v>D125</v>
      </c>
      <c r="C83" s="24" t="str">
        <f>Apr!C83</f>
        <v>Calcium Magnesium Boro Gluconate Inj IP Vet</v>
      </c>
      <c r="D83" s="24" t="str">
        <f>Apr!D83</f>
        <v>450 ml</v>
      </c>
      <c r="E83" s="22">
        <f>Jul!I83</f>
        <v>0</v>
      </c>
      <c r="F83" s="29"/>
      <c r="G83" s="26">
        <f t="shared" si="4"/>
        <v>0</v>
      </c>
      <c r="H83" s="29"/>
      <c r="I83" s="26">
        <f t="shared" si="5"/>
        <v>0</v>
      </c>
    </row>
    <row r="84" spans="1:9" s="4" customFormat="1" ht="16.5" customHeight="1" x14ac:dyDescent="0.2">
      <c r="A84" s="114">
        <f>Apr!A84</f>
        <v>80</v>
      </c>
      <c r="B84" s="119" t="str">
        <f>Apr!B84</f>
        <v>D130</v>
      </c>
      <c r="C84" s="115" t="str">
        <f>Apr!C84</f>
        <v>Buserelin Inj</v>
      </c>
      <c r="D84" s="115" t="str">
        <f>Apr!D84</f>
        <v>10 ml Vial</v>
      </c>
      <c r="E84" s="114">
        <f>Jul!I84</f>
        <v>0</v>
      </c>
      <c r="F84" s="116"/>
      <c r="G84" s="118">
        <f t="shared" si="4"/>
        <v>0</v>
      </c>
      <c r="H84" s="116"/>
      <c r="I84" s="118">
        <f t="shared" si="5"/>
        <v>0</v>
      </c>
    </row>
    <row r="85" spans="1:9" s="4" customFormat="1" ht="16.5" customHeight="1" x14ac:dyDescent="0.2">
      <c r="A85" s="22">
        <f>Apr!A85</f>
        <v>81</v>
      </c>
      <c r="B85" s="23" t="str">
        <f>Apr!B85</f>
        <v>D132</v>
      </c>
      <c r="C85" s="24" t="str">
        <f>Apr!C85</f>
        <v>Progesterone Inj.</v>
      </c>
      <c r="D85" s="24">
        <f>Apr!D85</f>
        <v>0</v>
      </c>
      <c r="E85" s="22">
        <f>Jul!I85</f>
        <v>0</v>
      </c>
      <c r="F85" s="29"/>
      <c r="G85" s="26">
        <f t="shared" si="4"/>
        <v>0</v>
      </c>
      <c r="H85" s="29"/>
      <c r="I85" s="26">
        <f t="shared" si="5"/>
        <v>0</v>
      </c>
    </row>
    <row r="86" spans="1:9" s="4" customFormat="1" ht="16.5" customHeight="1" x14ac:dyDescent="0.2">
      <c r="A86" s="22">
        <f>Apr!A86</f>
        <v>82</v>
      </c>
      <c r="B86" s="23" t="str">
        <f>Apr!B86</f>
        <v>D134</v>
      </c>
      <c r="C86" s="24" t="str">
        <f>Apr!C86</f>
        <v>Atropine Sulphate Inj IP</v>
      </c>
      <c r="D86" s="24" t="str">
        <f>Apr!D86</f>
        <v>10 ml Vial</v>
      </c>
      <c r="E86" s="22">
        <f>Jul!I86</f>
        <v>0</v>
      </c>
      <c r="F86" s="29"/>
      <c r="G86" s="26">
        <f t="shared" si="4"/>
        <v>0</v>
      </c>
      <c r="H86" s="29"/>
      <c r="I86" s="26">
        <f t="shared" si="5"/>
        <v>0</v>
      </c>
    </row>
    <row r="87" spans="1:9" s="4" customFormat="1" ht="16.5" customHeight="1" x14ac:dyDescent="0.2">
      <c r="A87" s="22">
        <f>Apr!A87</f>
        <v>83</v>
      </c>
      <c r="B87" s="23" t="str">
        <f>Apr!B87</f>
        <v>D135</v>
      </c>
      <c r="C87" s="24" t="str">
        <f>Apr!C87</f>
        <v>Adrenochrome Monosemicarbozone Inj</v>
      </c>
      <c r="D87" s="24" t="str">
        <f>Apr!D87</f>
        <v>10 ml Vial</v>
      </c>
      <c r="E87" s="22">
        <f>Jul!I87</f>
        <v>0</v>
      </c>
      <c r="F87" s="29"/>
      <c r="G87" s="26">
        <f t="shared" si="4"/>
        <v>0</v>
      </c>
      <c r="H87" s="29"/>
      <c r="I87" s="26">
        <f t="shared" si="5"/>
        <v>0</v>
      </c>
    </row>
    <row r="88" spans="1:9" s="4" customFormat="1" ht="16.5" customHeight="1" x14ac:dyDescent="0.2">
      <c r="A88" s="22">
        <f>Apr!A88</f>
        <v>84</v>
      </c>
      <c r="B88" s="23" t="str">
        <f>Apr!B88</f>
        <v>D138</v>
      </c>
      <c r="C88" s="24" t="str">
        <f>Apr!C88</f>
        <v>Adrenalin Acid Tartrate Inj IP</v>
      </c>
      <c r="D88" s="24" t="str">
        <f>Apr!D88</f>
        <v>1ml Amp</v>
      </c>
      <c r="E88" s="22">
        <f>Jul!I88</f>
        <v>0</v>
      </c>
      <c r="F88" s="29"/>
      <c r="G88" s="26">
        <f t="shared" si="4"/>
        <v>0</v>
      </c>
      <c r="H88" s="29"/>
      <c r="I88" s="26">
        <f t="shared" si="5"/>
        <v>0</v>
      </c>
    </row>
    <row r="89" spans="1:9" s="4" customFormat="1" ht="16.5" customHeight="1" x14ac:dyDescent="0.2">
      <c r="A89" s="22">
        <f>Apr!A89</f>
        <v>85</v>
      </c>
      <c r="B89" s="23" t="str">
        <f>Apr!B89</f>
        <v>D139</v>
      </c>
      <c r="C89" s="24" t="str">
        <f>Apr!C89</f>
        <v>Frusemide Inj IP</v>
      </c>
      <c r="D89" s="24" t="str">
        <f>Apr!D89</f>
        <v>2ml Amp</v>
      </c>
      <c r="E89" s="22">
        <f>Jul!I89</f>
        <v>0</v>
      </c>
      <c r="F89" s="29"/>
      <c r="G89" s="26">
        <f t="shared" si="4"/>
        <v>0</v>
      </c>
      <c r="H89" s="29"/>
      <c r="I89" s="26">
        <f t="shared" si="5"/>
        <v>0</v>
      </c>
    </row>
    <row r="90" spans="1:9" s="4" customFormat="1" ht="16.5" customHeight="1" x14ac:dyDescent="0.2">
      <c r="A90" s="22">
        <f>Apr!A90</f>
        <v>86</v>
      </c>
      <c r="B90" s="23" t="str">
        <f>Apr!B90</f>
        <v>D140</v>
      </c>
      <c r="C90" s="24" t="str">
        <f>Apr!C90</f>
        <v>Valethamate Bromide Inj</v>
      </c>
      <c r="D90" s="24" t="str">
        <f>Apr!D90</f>
        <v>5ml Amp</v>
      </c>
      <c r="E90" s="22">
        <f>Jul!I90</f>
        <v>0</v>
      </c>
      <c r="F90" s="29"/>
      <c r="G90" s="26">
        <f t="shared" si="4"/>
        <v>0</v>
      </c>
      <c r="H90" s="29"/>
      <c r="I90" s="26">
        <f t="shared" si="5"/>
        <v>0</v>
      </c>
    </row>
    <row r="91" spans="1:9" s="4" customFormat="1" ht="16.5" customHeight="1" x14ac:dyDescent="0.2">
      <c r="A91" s="22">
        <f>Apr!A91</f>
        <v>87</v>
      </c>
      <c r="B91" s="23" t="str">
        <f>Apr!B91</f>
        <v>D143</v>
      </c>
      <c r="C91" s="24" t="str">
        <f>Apr!C91</f>
        <v>Inj Paracetamol IP</v>
      </c>
      <c r="D91" s="24" t="str">
        <f>Apr!D91</f>
        <v>30 ml Vial</v>
      </c>
      <c r="E91" s="22">
        <f>Jul!I91</f>
        <v>0</v>
      </c>
      <c r="F91" s="29"/>
      <c r="G91" s="26">
        <f t="shared" si="4"/>
        <v>0</v>
      </c>
      <c r="H91" s="29"/>
      <c r="I91" s="26">
        <f t="shared" si="5"/>
        <v>0</v>
      </c>
    </row>
    <row r="92" spans="1:9" s="4" customFormat="1" ht="16.5" customHeight="1" x14ac:dyDescent="0.2">
      <c r="A92" s="22">
        <f>Apr!A92</f>
        <v>88</v>
      </c>
      <c r="B92" s="23" t="str">
        <f>Apr!B92</f>
        <v>D144</v>
      </c>
      <c r="C92" s="24" t="str">
        <f>Apr!C92</f>
        <v>Ketamine Inj IP</v>
      </c>
      <c r="D92" s="24" t="str">
        <f>Apr!D92</f>
        <v>2 ml Amp</v>
      </c>
      <c r="E92" s="22">
        <f>Jul!I92</f>
        <v>0</v>
      </c>
      <c r="F92" s="29"/>
      <c r="G92" s="26">
        <f t="shared" si="4"/>
        <v>0</v>
      </c>
      <c r="H92" s="29"/>
      <c r="I92" s="26">
        <f t="shared" si="5"/>
        <v>0</v>
      </c>
    </row>
    <row r="93" spans="1:9" s="4" customFormat="1" ht="16.5" customHeight="1" x14ac:dyDescent="0.2">
      <c r="A93" s="22">
        <f>Apr!A93</f>
        <v>89</v>
      </c>
      <c r="B93" s="23" t="str">
        <f>Apr!B93</f>
        <v>D145</v>
      </c>
      <c r="C93" s="24" t="str">
        <f>Apr!C93</f>
        <v>Cephalosporin Tab - 250Mg</v>
      </c>
      <c r="D93" s="24" t="str">
        <f>Apr!D93</f>
        <v>10 x 10 Tabs</v>
      </c>
      <c r="E93" s="22">
        <f>Jul!I93</f>
        <v>0</v>
      </c>
      <c r="F93" s="29"/>
      <c r="G93" s="26">
        <f t="shared" si="4"/>
        <v>0</v>
      </c>
      <c r="H93" s="29"/>
      <c r="I93" s="26">
        <f t="shared" si="5"/>
        <v>0</v>
      </c>
    </row>
    <row r="94" spans="1:9" s="4" customFormat="1" ht="16.5" customHeight="1" x14ac:dyDescent="0.2">
      <c r="A94" s="114">
        <f>Apr!A94</f>
        <v>90</v>
      </c>
      <c r="B94" s="119" t="str">
        <f>Apr!B94</f>
        <v>D147</v>
      </c>
      <c r="C94" s="115" t="str">
        <f>Apr!C94</f>
        <v>B Comp. Liver Extr. With Choline Inj</v>
      </c>
      <c r="D94" s="115">
        <f>Apr!D94</f>
        <v>0</v>
      </c>
      <c r="E94" s="114">
        <f>Jul!I94</f>
        <v>0</v>
      </c>
      <c r="F94" s="116"/>
      <c r="G94" s="118">
        <f t="shared" si="4"/>
        <v>0</v>
      </c>
      <c r="H94" s="116"/>
      <c r="I94" s="118">
        <f t="shared" si="5"/>
        <v>0</v>
      </c>
    </row>
    <row r="95" spans="1:9" s="4" customFormat="1" ht="16.5" customHeight="1" x14ac:dyDescent="0.2">
      <c r="A95" s="22">
        <f>Apr!A95</f>
        <v>91</v>
      </c>
      <c r="B95" s="23" t="str">
        <f>Apr!B95</f>
        <v>D148</v>
      </c>
      <c r="C95" s="24" t="str">
        <f>Apr!C95</f>
        <v>Live Yeast Culture Bolus</v>
      </c>
      <c r="D95" s="24" t="str">
        <f>Apr!D95</f>
        <v>Bolus</v>
      </c>
      <c r="E95" s="22">
        <f>Jul!I95</f>
        <v>0</v>
      </c>
      <c r="F95" s="29"/>
      <c r="G95" s="26">
        <f t="shared" si="4"/>
        <v>0</v>
      </c>
      <c r="H95" s="29"/>
      <c r="I95" s="26">
        <f t="shared" si="5"/>
        <v>0</v>
      </c>
    </row>
    <row r="96" spans="1:9" s="4" customFormat="1" ht="16.5" customHeight="1" x14ac:dyDescent="0.2">
      <c r="A96" s="22">
        <f>Apr!A96</f>
        <v>92</v>
      </c>
      <c r="B96" s="23" t="str">
        <f>Apr!B96</f>
        <v>D150</v>
      </c>
      <c r="C96" s="24" t="str">
        <f>Apr!C96</f>
        <v>Calcium Propionate And Picrorhiza Powder</v>
      </c>
      <c r="D96" s="24" t="str">
        <f>Apr!D96</f>
        <v>125 gms</v>
      </c>
      <c r="E96" s="22">
        <f>Jul!I96</f>
        <v>0</v>
      </c>
      <c r="F96" s="29"/>
      <c r="G96" s="26">
        <f t="shared" si="4"/>
        <v>0</v>
      </c>
      <c r="H96" s="29"/>
      <c r="I96" s="26">
        <f t="shared" si="5"/>
        <v>0</v>
      </c>
    </row>
    <row r="97" spans="1:9" s="4" customFormat="1" ht="16.5" customHeight="1" x14ac:dyDescent="0.2">
      <c r="A97" s="22">
        <f>Apr!A97</f>
        <v>93</v>
      </c>
      <c r="B97" s="23" t="str">
        <f>Apr!B97</f>
        <v>D151</v>
      </c>
      <c r="C97" s="24" t="str">
        <f>Apr!C97</f>
        <v>Cefqunome Sulphate Intra Mammary Infusion</v>
      </c>
      <c r="D97" s="24" t="str">
        <f>Apr!D97</f>
        <v>Syringes</v>
      </c>
      <c r="E97" s="22">
        <f>Jul!I97</f>
        <v>0</v>
      </c>
      <c r="F97" s="29"/>
      <c r="G97" s="26">
        <f t="shared" si="4"/>
        <v>0</v>
      </c>
      <c r="H97" s="29"/>
      <c r="I97" s="26">
        <f t="shared" si="5"/>
        <v>0</v>
      </c>
    </row>
    <row r="98" spans="1:9" s="4" customFormat="1" ht="16.5" customHeight="1" x14ac:dyDescent="0.2">
      <c r="A98" s="22">
        <f>Apr!A98</f>
        <v>94</v>
      </c>
      <c r="B98" s="23" t="str">
        <f>Apr!B98</f>
        <v>D152</v>
      </c>
      <c r="C98" s="24" t="str">
        <f>Apr!C98</f>
        <v>Vitamin E And Selenium Inj</v>
      </c>
      <c r="D98" s="24" t="str">
        <f>Apr!D98</f>
        <v>10 ml Vial</v>
      </c>
      <c r="E98" s="22">
        <f>Jul!I98</f>
        <v>0</v>
      </c>
      <c r="F98" s="29"/>
      <c r="G98" s="26">
        <f t="shared" si="4"/>
        <v>0</v>
      </c>
      <c r="H98" s="29"/>
      <c r="I98" s="26">
        <f t="shared" si="5"/>
        <v>0</v>
      </c>
    </row>
    <row r="99" spans="1:9" s="4" customFormat="1" ht="16.5" customHeight="1" x14ac:dyDescent="0.2">
      <c r="A99" s="22">
        <f>Apr!A99</f>
        <v>95</v>
      </c>
      <c r="B99" s="23" t="str">
        <f>Apr!B99</f>
        <v>D153</v>
      </c>
      <c r="C99" s="24" t="str">
        <f>Apr!C99</f>
        <v>Colistin &amp; Cloxacillin I/Mammary Infusion</v>
      </c>
      <c r="D99" s="24" t="str">
        <f>Apr!D99</f>
        <v>10mg Syringes</v>
      </c>
      <c r="E99" s="22">
        <f>Jul!I99</f>
        <v>0</v>
      </c>
      <c r="F99" s="29"/>
      <c r="G99" s="26">
        <f t="shared" si="4"/>
        <v>0</v>
      </c>
      <c r="H99" s="29"/>
      <c r="I99" s="26">
        <f t="shared" si="5"/>
        <v>0</v>
      </c>
    </row>
    <row r="100" spans="1:9" s="4" customFormat="1" ht="16.5" customHeight="1" x14ac:dyDescent="0.2">
      <c r="A100" s="22">
        <f>Apr!A100</f>
        <v>96</v>
      </c>
      <c r="B100" s="23" t="str">
        <f>Apr!B100</f>
        <v>D155</v>
      </c>
      <c r="C100" s="24" t="str">
        <f>Apr!C100</f>
        <v>Amikacin Inj IP</v>
      </c>
      <c r="D100" s="24" t="str">
        <f>Apr!D100</f>
        <v>2 ml Vial</v>
      </c>
      <c r="E100" s="22">
        <f>Jul!I100</f>
        <v>0</v>
      </c>
      <c r="F100" s="29"/>
      <c r="G100" s="26">
        <f t="shared" si="4"/>
        <v>0</v>
      </c>
      <c r="H100" s="29"/>
      <c r="I100" s="26">
        <f t="shared" si="5"/>
        <v>0</v>
      </c>
    </row>
    <row r="101" spans="1:9" s="4" customFormat="1" ht="16.5" customHeight="1" x14ac:dyDescent="0.2">
      <c r="A101" s="22">
        <f>Apr!A101</f>
        <v>97</v>
      </c>
      <c r="B101" s="23" t="str">
        <f>Apr!B101</f>
        <v>D156</v>
      </c>
      <c r="C101" s="24" t="str">
        <f>Apr!C101</f>
        <v>Griseofulvin Tab IP</v>
      </c>
      <c r="D101" s="24" t="str">
        <f>Apr!D101</f>
        <v>500 mg Tabs</v>
      </c>
      <c r="E101" s="22">
        <f>Jul!I101</f>
        <v>0</v>
      </c>
      <c r="F101" s="29"/>
      <c r="G101" s="26">
        <f t="shared" si="4"/>
        <v>0</v>
      </c>
      <c r="H101" s="29"/>
      <c r="I101" s="26">
        <f t="shared" si="5"/>
        <v>0</v>
      </c>
    </row>
    <row r="102" spans="1:9" s="4" customFormat="1" ht="16.5" customHeight="1" x14ac:dyDescent="0.2">
      <c r="A102" s="22">
        <f>Apr!A102</f>
        <v>98</v>
      </c>
      <c r="B102" s="23" t="str">
        <f>Apr!B102</f>
        <v>D158</v>
      </c>
      <c r="C102" s="24" t="str">
        <f>Apr!C102</f>
        <v>Dextrose Inj IP 25%</v>
      </c>
      <c r="D102" s="24" t="str">
        <f>Apr!D102</f>
        <v>500 ml Bottle</v>
      </c>
      <c r="E102" s="22">
        <f>Jul!I102</f>
        <v>0</v>
      </c>
      <c r="F102" s="29"/>
      <c r="G102" s="26">
        <f t="shared" si="4"/>
        <v>0</v>
      </c>
      <c r="H102" s="29"/>
      <c r="I102" s="26">
        <f t="shared" si="5"/>
        <v>0</v>
      </c>
    </row>
    <row r="103" spans="1:9" s="4" customFormat="1" ht="16.5" customHeight="1" x14ac:dyDescent="0.2">
      <c r="A103" s="22">
        <f>Apr!A103</f>
        <v>99</v>
      </c>
      <c r="B103" s="23" t="str">
        <f>Apr!B103</f>
        <v>D159</v>
      </c>
      <c r="C103" s="24" t="str">
        <f>Apr!C103</f>
        <v>Calcium Carbonate IP</v>
      </c>
      <c r="D103" s="24" t="str">
        <f>Apr!D103</f>
        <v>1 Kg</v>
      </c>
      <c r="E103" s="22">
        <f>Jul!I103</f>
        <v>0</v>
      </c>
      <c r="F103" s="29"/>
      <c r="G103" s="26">
        <f t="shared" si="4"/>
        <v>0</v>
      </c>
      <c r="H103" s="29"/>
      <c r="I103" s="26">
        <f t="shared" si="5"/>
        <v>0</v>
      </c>
    </row>
    <row r="104" spans="1:9" s="4" customFormat="1" ht="16.5" customHeight="1" x14ac:dyDescent="0.2">
      <c r="A104" s="114">
        <f>Apr!A104</f>
        <v>100</v>
      </c>
      <c r="B104" s="119" t="str">
        <f>Apr!B104</f>
        <v>D161</v>
      </c>
      <c r="C104" s="115" t="str">
        <f>Apr!C104</f>
        <v>Meloxicam Inj</v>
      </c>
      <c r="D104" s="115" t="str">
        <f>Apr!D104</f>
        <v>30 ml Vial</v>
      </c>
      <c r="E104" s="114">
        <f>Jul!I104</f>
        <v>0</v>
      </c>
      <c r="F104" s="116"/>
      <c r="G104" s="118">
        <f t="shared" si="4"/>
        <v>0</v>
      </c>
      <c r="H104" s="116"/>
      <c r="I104" s="118">
        <f t="shared" si="5"/>
        <v>0</v>
      </c>
    </row>
    <row r="105" spans="1:9" s="4" customFormat="1" ht="16.5" customHeight="1" x14ac:dyDescent="0.2">
      <c r="A105" s="22">
        <f>Apr!A105</f>
        <v>101</v>
      </c>
      <c r="B105" s="23" t="str">
        <f>Apr!B105</f>
        <v>D163</v>
      </c>
      <c r="C105" s="24" t="str">
        <f>Apr!C105</f>
        <v>Ciproflaxacin With Tinidazole I/Uterine</v>
      </c>
      <c r="D105" s="24" t="str">
        <f>Apr!D105</f>
        <v>60 ml Bottle</v>
      </c>
      <c r="E105" s="22">
        <f>Jul!I105</f>
        <v>0</v>
      </c>
      <c r="F105" s="29"/>
      <c r="G105" s="26">
        <f t="shared" si="4"/>
        <v>0</v>
      </c>
      <c r="H105" s="29"/>
      <c r="I105" s="26">
        <f t="shared" si="5"/>
        <v>0</v>
      </c>
    </row>
    <row r="106" spans="1:9" s="4" customFormat="1" ht="16.5" customHeight="1" x14ac:dyDescent="0.2">
      <c r="A106" s="22">
        <f>Apr!A106</f>
        <v>102</v>
      </c>
      <c r="B106" s="23" t="str">
        <f>Apr!B106</f>
        <v>D164</v>
      </c>
      <c r="C106" s="24" t="str">
        <f>Apr!C106</f>
        <v>Stomachic Bolus</v>
      </c>
      <c r="D106" s="24" t="str">
        <f>Apr!D106</f>
        <v>4 Bolus</v>
      </c>
      <c r="E106" s="22">
        <f>Jul!I106</f>
        <v>0</v>
      </c>
      <c r="F106" s="29"/>
      <c r="G106" s="26">
        <f t="shared" si="4"/>
        <v>0</v>
      </c>
      <c r="H106" s="29"/>
      <c r="I106" s="26">
        <f t="shared" si="5"/>
        <v>0</v>
      </c>
    </row>
    <row r="107" spans="1:9" s="4" customFormat="1" ht="16.5" customHeight="1" x14ac:dyDescent="0.2">
      <c r="A107" s="22">
        <f>Apr!A107</f>
        <v>103</v>
      </c>
      <c r="B107" s="23" t="str">
        <f>Apr!B107</f>
        <v>D165</v>
      </c>
      <c r="C107" s="24" t="str">
        <f>Apr!C107</f>
        <v>Mineral Supplement Bolus</v>
      </c>
      <c r="D107" s="24" t="str">
        <f>Apr!D107</f>
        <v>4 Bolus</v>
      </c>
      <c r="E107" s="22">
        <f>Jul!I107</f>
        <v>0</v>
      </c>
      <c r="F107" s="29"/>
      <c r="G107" s="26">
        <f t="shared" si="4"/>
        <v>0</v>
      </c>
      <c r="H107" s="29"/>
      <c r="I107" s="26">
        <f t="shared" si="5"/>
        <v>0</v>
      </c>
    </row>
    <row r="108" spans="1:9" s="4" customFormat="1" ht="16.5" customHeight="1" x14ac:dyDescent="0.2">
      <c r="A108" s="22">
        <f>Apr!A108</f>
        <v>104</v>
      </c>
      <c r="B108" s="23" t="str">
        <f>Apr!B108</f>
        <v>D166</v>
      </c>
      <c r="C108" s="24" t="str">
        <f>Apr!C108</f>
        <v>Anti Diarrohoeal Bolus</v>
      </c>
      <c r="D108" s="24" t="str">
        <f>Apr!D108</f>
        <v>4 Bolus</v>
      </c>
      <c r="E108" s="22">
        <f>Jul!I108</f>
        <v>0</v>
      </c>
      <c r="F108" s="29"/>
      <c r="G108" s="26">
        <f t="shared" si="4"/>
        <v>0</v>
      </c>
      <c r="H108" s="29"/>
      <c r="I108" s="26">
        <f t="shared" si="5"/>
        <v>0</v>
      </c>
    </row>
    <row r="109" spans="1:9" s="4" customFormat="1" ht="16.5" customHeight="1" x14ac:dyDescent="0.2">
      <c r="A109" s="22">
        <f>Apr!A109</f>
        <v>105</v>
      </c>
      <c r="B109" s="23" t="str">
        <f>Apr!B109</f>
        <v>D169</v>
      </c>
      <c r="C109" s="24" t="str">
        <f>Apr!C109</f>
        <v>Clomiphen Tab BP</v>
      </c>
      <c r="D109" s="24" t="str">
        <f>Apr!D109</f>
        <v>10 x 10 Tabs</v>
      </c>
      <c r="E109" s="22">
        <f>Jul!I109</f>
        <v>0</v>
      </c>
      <c r="F109" s="29"/>
      <c r="G109" s="26">
        <f t="shared" si="4"/>
        <v>0</v>
      </c>
      <c r="H109" s="29"/>
      <c r="I109" s="26">
        <f t="shared" si="5"/>
        <v>0</v>
      </c>
    </row>
    <row r="110" spans="1:9" s="4" customFormat="1" ht="16.5" customHeight="1" x14ac:dyDescent="0.2">
      <c r="A110" s="22">
        <f>Apr!A110</f>
        <v>106</v>
      </c>
      <c r="B110" s="23" t="str">
        <f>Apr!B110</f>
        <v>D178</v>
      </c>
      <c r="C110" s="24" t="str">
        <f>Apr!C110</f>
        <v>Vitamin B1 B6 And B12 Inj</v>
      </c>
      <c r="D110" s="24" t="str">
        <f>Apr!D110</f>
        <v>10 ml Vial</v>
      </c>
      <c r="E110" s="22">
        <f>Jul!I110</f>
        <v>0</v>
      </c>
      <c r="F110" s="29"/>
      <c r="G110" s="26">
        <f t="shared" si="4"/>
        <v>0</v>
      </c>
      <c r="H110" s="29"/>
      <c r="I110" s="26">
        <f t="shared" si="5"/>
        <v>0</v>
      </c>
    </row>
    <row r="111" spans="1:9" s="4" customFormat="1" ht="16.5" customHeight="1" x14ac:dyDescent="0.2">
      <c r="A111" s="22">
        <f>Apr!A111</f>
        <v>107</v>
      </c>
      <c r="B111" s="23" t="str">
        <f>Apr!B111</f>
        <v>D179</v>
      </c>
      <c r="C111" s="24" t="str">
        <f>Apr!C111</f>
        <v>Ciprofloxacin Inj</v>
      </c>
      <c r="D111" s="24" t="str">
        <f>Apr!D111</f>
        <v>50 ml Vial</v>
      </c>
      <c r="E111" s="22">
        <f>Jul!I111</f>
        <v>0</v>
      </c>
      <c r="F111" s="29"/>
      <c r="G111" s="26">
        <f t="shared" si="4"/>
        <v>0</v>
      </c>
      <c r="H111" s="29"/>
      <c r="I111" s="26">
        <f t="shared" si="5"/>
        <v>0</v>
      </c>
    </row>
    <row r="112" spans="1:9" s="4" customFormat="1" ht="16.5" customHeight="1" x14ac:dyDescent="0.2">
      <c r="A112" s="22">
        <f>Apr!A112</f>
        <v>108</v>
      </c>
      <c r="B112" s="23" t="str">
        <f>Apr!B112</f>
        <v>D181</v>
      </c>
      <c r="C112" s="24" t="str">
        <f>Apr!C112</f>
        <v>Nimesulide Inj</v>
      </c>
      <c r="D112" s="24">
        <f>Apr!D112</f>
        <v>0</v>
      </c>
      <c r="E112" s="22">
        <f>Jul!I112</f>
        <v>0</v>
      </c>
      <c r="F112" s="29"/>
      <c r="G112" s="26">
        <f t="shared" si="4"/>
        <v>0</v>
      </c>
      <c r="H112" s="29"/>
      <c r="I112" s="26">
        <f t="shared" si="5"/>
        <v>0</v>
      </c>
    </row>
    <row r="113" spans="1:9" s="4" customFormat="1" ht="16.5" customHeight="1" x14ac:dyDescent="0.2">
      <c r="A113" s="22">
        <f>Apr!A113</f>
        <v>109</v>
      </c>
      <c r="B113" s="23" t="str">
        <f>Apr!B113</f>
        <v>D182</v>
      </c>
      <c r="C113" s="24" t="str">
        <f>Apr!C113</f>
        <v>Cloprostenol Inj BP</v>
      </c>
      <c r="D113" s="24" t="str">
        <f>Apr!D113</f>
        <v>2 ml Amp</v>
      </c>
      <c r="E113" s="22">
        <f>Jul!I113</f>
        <v>0</v>
      </c>
      <c r="F113" s="29"/>
      <c r="G113" s="26">
        <f t="shared" si="4"/>
        <v>0</v>
      </c>
      <c r="H113" s="29"/>
      <c r="I113" s="26">
        <f t="shared" si="5"/>
        <v>0</v>
      </c>
    </row>
    <row r="114" spans="1:9" s="4" customFormat="1" ht="16.5" customHeight="1" x14ac:dyDescent="0.2">
      <c r="A114" s="114">
        <f>Apr!A114</f>
        <v>110</v>
      </c>
      <c r="B114" s="119" t="str">
        <f>Apr!B114</f>
        <v>D185</v>
      </c>
      <c r="C114" s="115" t="str">
        <f>Apr!C114</f>
        <v>Inj Strepto Penicillin IP.2.5 Gm</v>
      </c>
      <c r="D114" s="115" t="str">
        <f>Apr!D114</f>
        <v>Vial</v>
      </c>
      <c r="E114" s="114">
        <f>Jul!I114</f>
        <v>0</v>
      </c>
      <c r="F114" s="116"/>
      <c r="G114" s="118">
        <f t="shared" si="4"/>
        <v>0</v>
      </c>
      <c r="H114" s="116"/>
      <c r="I114" s="118">
        <f t="shared" si="5"/>
        <v>0</v>
      </c>
    </row>
    <row r="115" spans="1:9" s="4" customFormat="1" ht="16.5" customHeight="1" x14ac:dyDescent="0.2">
      <c r="A115" s="22">
        <f>Apr!A115</f>
        <v>111</v>
      </c>
      <c r="B115" s="23" t="str">
        <f>Apr!B115</f>
        <v>D187</v>
      </c>
      <c r="C115" s="24" t="str">
        <f>Apr!C115</f>
        <v>Morantel Citrate Bolus</v>
      </c>
      <c r="D115" s="24" t="str">
        <f>Apr!D115</f>
        <v>4 Bolus (5gm)</v>
      </c>
      <c r="E115" s="22">
        <f>Jul!I115</f>
        <v>0</v>
      </c>
      <c r="F115" s="29"/>
      <c r="G115" s="26">
        <f t="shared" si="4"/>
        <v>0</v>
      </c>
      <c r="H115" s="29"/>
      <c r="I115" s="26">
        <f t="shared" si="5"/>
        <v>0</v>
      </c>
    </row>
    <row r="116" spans="1:9" s="4" customFormat="1" ht="16.5" customHeight="1" x14ac:dyDescent="0.2">
      <c r="A116" s="22">
        <f>Apr!A116</f>
        <v>112</v>
      </c>
      <c r="B116" s="23" t="str">
        <f>Apr!B116</f>
        <v>D190</v>
      </c>
      <c r="C116" s="24" t="str">
        <f>Apr!C116</f>
        <v>Fenbendazole Bolus</v>
      </c>
      <c r="D116" s="24" t="str">
        <f>Apr!D116</f>
        <v>2 Bolus (1.5gm)</v>
      </c>
      <c r="E116" s="22">
        <f>Jul!I116</f>
        <v>0</v>
      </c>
      <c r="F116" s="29"/>
      <c r="G116" s="26">
        <f t="shared" si="4"/>
        <v>0</v>
      </c>
      <c r="H116" s="29"/>
      <c r="I116" s="26">
        <f t="shared" si="5"/>
        <v>0</v>
      </c>
    </row>
    <row r="117" spans="1:9" s="4" customFormat="1" ht="16.5" customHeight="1" x14ac:dyDescent="0.2">
      <c r="A117" s="22">
        <f>Apr!A117</f>
        <v>113</v>
      </c>
      <c r="B117" s="23" t="str">
        <f>Apr!B117</f>
        <v>D192</v>
      </c>
      <c r="C117" s="24" t="str">
        <f>Apr!C117</f>
        <v>Fenbendazole Bolus</v>
      </c>
      <c r="D117" s="24" t="str">
        <f>Apr!D117</f>
        <v>5 gm Bolus</v>
      </c>
      <c r="E117" s="22">
        <f>Jul!I117</f>
        <v>0</v>
      </c>
      <c r="F117" s="29"/>
      <c r="G117" s="26">
        <f t="shared" si="4"/>
        <v>0</v>
      </c>
      <c r="H117" s="29"/>
      <c r="I117" s="26">
        <f t="shared" si="5"/>
        <v>0</v>
      </c>
    </row>
    <row r="118" spans="1:9" s="4" customFormat="1" ht="16.5" customHeight="1" x14ac:dyDescent="0.2">
      <c r="A118" s="22">
        <f>Apr!A118</f>
        <v>114</v>
      </c>
      <c r="B118" s="23" t="str">
        <f>Apr!B118</f>
        <v>D193</v>
      </c>
      <c r="C118" s="24" t="str">
        <f>Apr!C118</f>
        <v>Gamma Benzene Hexa Chloride 0.5% Spray</v>
      </c>
      <c r="D118" s="24" t="str">
        <f>Apr!D118</f>
        <v>50 ml</v>
      </c>
      <c r="E118" s="22">
        <f>Jul!I118</f>
        <v>0</v>
      </c>
      <c r="F118" s="29"/>
      <c r="G118" s="26">
        <f t="shared" si="4"/>
        <v>0</v>
      </c>
      <c r="H118" s="29"/>
      <c r="I118" s="26">
        <f t="shared" si="5"/>
        <v>0</v>
      </c>
    </row>
    <row r="119" spans="1:9" s="4" customFormat="1" ht="16.5" customHeight="1" x14ac:dyDescent="0.2">
      <c r="A119" s="22">
        <f>Apr!A119</f>
        <v>115</v>
      </c>
      <c r="B119" s="23" t="str">
        <f>Apr!B119</f>
        <v>D194</v>
      </c>
      <c r="C119" s="24" t="str">
        <f>Apr!C119</f>
        <v>Benzyl Benzoate Lotion</v>
      </c>
      <c r="D119" s="24" t="str">
        <f>Apr!D119</f>
        <v>450ml</v>
      </c>
      <c r="E119" s="22">
        <f>Jul!I119</f>
        <v>0</v>
      </c>
      <c r="F119" s="29"/>
      <c r="G119" s="26">
        <f t="shared" si="4"/>
        <v>0</v>
      </c>
      <c r="H119" s="29"/>
      <c r="I119" s="26">
        <f t="shared" si="5"/>
        <v>0</v>
      </c>
    </row>
    <row r="120" spans="1:9" s="4" customFormat="1" ht="16.5" customHeight="1" x14ac:dyDescent="0.2">
      <c r="A120" s="22">
        <f>Apr!A120</f>
        <v>116</v>
      </c>
      <c r="B120" s="23" t="str">
        <f>Apr!B120</f>
        <v>D195</v>
      </c>
      <c r="C120" s="24" t="str">
        <f>Apr!C120</f>
        <v>Metaclopromide Inj</v>
      </c>
      <c r="D120" s="24" t="str">
        <f>Apr!D120</f>
        <v>10ml Vial</v>
      </c>
      <c r="E120" s="22">
        <f>Jul!I120</f>
        <v>0</v>
      </c>
      <c r="F120" s="29"/>
      <c r="G120" s="26">
        <f t="shared" si="4"/>
        <v>0</v>
      </c>
      <c r="H120" s="29"/>
      <c r="I120" s="26">
        <f t="shared" si="5"/>
        <v>0</v>
      </c>
    </row>
    <row r="121" spans="1:9" s="4" customFormat="1" ht="16.5" customHeight="1" x14ac:dyDescent="0.2">
      <c r="A121" s="22">
        <f>Apr!A121</f>
        <v>117</v>
      </c>
      <c r="B121" s="23" t="str">
        <f>Apr!B121</f>
        <v>D196</v>
      </c>
      <c r="C121" s="24" t="str">
        <f>Apr!C121</f>
        <v>Tab Praziquintal</v>
      </c>
      <c r="D121" s="24" t="str">
        <f>Apr!D121</f>
        <v>10 Tab/Strip</v>
      </c>
      <c r="E121" s="22">
        <f>Jul!I121</f>
        <v>0</v>
      </c>
      <c r="F121" s="29"/>
      <c r="G121" s="26">
        <f t="shared" si="4"/>
        <v>0</v>
      </c>
      <c r="H121" s="29"/>
      <c r="I121" s="26">
        <f t="shared" si="5"/>
        <v>0</v>
      </c>
    </row>
    <row r="122" spans="1:9" s="4" customFormat="1" ht="16.5" customHeight="1" x14ac:dyDescent="0.2">
      <c r="A122" s="22">
        <f>Apr!A122</f>
        <v>118</v>
      </c>
      <c r="B122" s="23" t="str">
        <f>Apr!B122</f>
        <v>D197</v>
      </c>
      <c r="C122" s="24" t="str">
        <f>Apr!C122</f>
        <v>Distemper Inj</v>
      </c>
      <c r="D122" s="24">
        <f>Apr!D122</f>
        <v>0</v>
      </c>
      <c r="E122" s="22">
        <f>Jul!I122</f>
        <v>0</v>
      </c>
      <c r="F122" s="29"/>
      <c r="G122" s="26">
        <f t="shared" si="4"/>
        <v>0</v>
      </c>
      <c r="H122" s="29"/>
      <c r="I122" s="26">
        <f t="shared" si="5"/>
        <v>0</v>
      </c>
    </row>
    <row r="123" spans="1:9" s="4" customFormat="1" ht="16.5" customHeight="1" x14ac:dyDescent="0.2">
      <c r="A123" s="22">
        <f>Apr!A123</f>
        <v>119</v>
      </c>
      <c r="B123" s="23" t="str">
        <f>Apr!B123</f>
        <v>D198</v>
      </c>
      <c r="C123" s="24" t="str">
        <f>Apr!C123</f>
        <v>Amitraz Solution</v>
      </c>
      <c r="D123" s="24" t="str">
        <f>Apr!D123</f>
        <v>6ml Bottle</v>
      </c>
      <c r="E123" s="22">
        <f>Jul!I123</f>
        <v>0</v>
      </c>
      <c r="F123" s="29"/>
      <c r="G123" s="26">
        <f t="shared" si="4"/>
        <v>0</v>
      </c>
      <c r="H123" s="29"/>
      <c r="I123" s="26">
        <f t="shared" si="5"/>
        <v>0</v>
      </c>
    </row>
    <row r="124" spans="1:9" s="4" customFormat="1" ht="16.5" customHeight="1" x14ac:dyDescent="0.2">
      <c r="A124" s="114">
        <f>Apr!A124</f>
        <v>120</v>
      </c>
      <c r="B124" s="119" t="str">
        <f>Apr!B124</f>
        <v>D200</v>
      </c>
      <c r="C124" s="115" t="str">
        <f>Apr!C124</f>
        <v>Tab Enrofloxacin 50Mg</v>
      </c>
      <c r="D124" s="115" t="str">
        <f>Apr!D124</f>
        <v>10 Tab/Strip</v>
      </c>
      <c r="E124" s="114">
        <f>Jul!I124</f>
        <v>0</v>
      </c>
      <c r="F124" s="116"/>
      <c r="G124" s="118">
        <f t="shared" si="4"/>
        <v>0</v>
      </c>
      <c r="H124" s="116"/>
      <c r="I124" s="118">
        <f t="shared" si="5"/>
        <v>0</v>
      </c>
    </row>
    <row r="125" spans="1:9" s="4" customFormat="1" ht="16.5" customHeight="1" x14ac:dyDescent="0.2">
      <c r="A125" s="22">
        <f>Apr!A125</f>
        <v>121</v>
      </c>
      <c r="B125" s="23" t="str">
        <f>Apr!B125</f>
        <v>D201</v>
      </c>
      <c r="C125" s="24" t="str">
        <f>Apr!C125</f>
        <v>Tab Cephalexine 750Mg</v>
      </c>
      <c r="D125" s="24" t="str">
        <f>Apr!D125</f>
        <v>10 Tab/Strip</v>
      </c>
      <c r="E125" s="22">
        <f>Jul!I125</f>
        <v>0</v>
      </c>
      <c r="F125" s="29"/>
      <c r="G125" s="26">
        <f t="shared" si="4"/>
        <v>0</v>
      </c>
      <c r="H125" s="29"/>
      <c r="I125" s="26">
        <f t="shared" si="5"/>
        <v>0</v>
      </c>
    </row>
    <row r="126" spans="1:9" s="4" customFormat="1" ht="16.5" customHeight="1" x14ac:dyDescent="0.2">
      <c r="A126" s="22">
        <f>Apr!A126</f>
        <v>122</v>
      </c>
      <c r="B126" s="23" t="str">
        <f>Apr!B126</f>
        <v>D204</v>
      </c>
      <c r="C126" s="24" t="str">
        <f>Apr!C126</f>
        <v>Vitamin Syrup</v>
      </c>
      <c r="D126" s="24" t="str">
        <f>Apr!D126</f>
        <v>100ml Bottle</v>
      </c>
      <c r="E126" s="22">
        <f>Jul!I126</f>
        <v>0</v>
      </c>
      <c r="F126" s="29"/>
      <c r="G126" s="26">
        <f t="shared" si="4"/>
        <v>0</v>
      </c>
      <c r="H126" s="29"/>
      <c r="I126" s="26">
        <f t="shared" si="5"/>
        <v>0</v>
      </c>
    </row>
    <row r="127" spans="1:9" s="4" customFormat="1" ht="16.5" customHeight="1" x14ac:dyDescent="0.2">
      <c r="A127" s="22">
        <f>Apr!A127</f>
        <v>123</v>
      </c>
      <c r="B127" s="23" t="str">
        <f>Apr!B127</f>
        <v>D205</v>
      </c>
      <c r="C127" s="24" t="str">
        <f>Apr!C127</f>
        <v>Tetracyline Oral Powder</v>
      </c>
      <c r="D127" s="24" t="str">
        <f>Apr!D127</f>
        <v>100gm Sachet</v>
      </c>
      <c r="E127" s="22">
        <f>Jul!I127</f>
        <v>0</v>
      </c>
      <c r="F127" s="29"/>
      <c r="G127" s="26">
        <f t="shared" si="4"/>
        <v>0</v>
      </c>
      <c r="H127" s="29"/>
      <c r="I127" s="26">
        <f t="shared" si="5"/>
        <v>0</v>
      </c>
    </row>
    <row r="128" spans="1:9" s="4" customFormat="1" ht="16.5" customHeight="1" x14ac:dyDescent="0.2">
      <c r="A128" s="22">
        <f>Apr!A128</f>
        <v>124</v>
      </c>
      <c r="B128" s="23" t="str">
        <f>Apr!B128</f>
        <v>D210</v>
      </c>
      <c r="C128" s="24" t="str">
        <f>Apr!C128</f>
        <v>Sulphur Ointment</v>
      </c>
      <c r="D128" s="24" t="str">
        <f>Apr!D128</f>
        <v>450gm</v>
      </c>
      <c r="E128" s="22">
        <f>Jul!I128</f>
        <v>0</v>
      </c>
      <c r="F128" s="29"/>
      <c r="G128" s="26">
        <f t="shared" si="4"/>
        <v>0</v>
      </c>
      <c r="H128" s="29"/>
      <c r="I128" s="26">
        <f t="shared" si="5"/>
        <v>0</v>
      </c>
    </row>
    <row r="129" spans="1:9" s="4" customFormat="1" ht="16.5" customHeight="1" x14ac:dyDescent="0.2">
      <c r="A129" s="22">
        <f>Apr!A129</f>
        <v>125</v>
      </c>
      <c r="B129" s="23" t="str">
        <f>Apr!B129</f>
        <v>D211</v>
      </c>
      <c r="C129" s="24" t="str">
        <f>Apr!C129</f>
        <v>Liniment Turpentine</v>
      </c>
      <c r="D129" s="24" t="str">
        <f>Apr!D129</f>
        <v>450ml Bottle</v>
      </c>
      <c r="E129" s="22">
        <f>Jul!I129</f>
        <v>0</v>
      </c>
      <c r="F129" s="29"/>
      <c r="G129" s="26">
        <f t="shared" si="4"/>
        <v>0</v>
      </c>
      <c r="H129" s="29"/>
      <c r="I129" s="26">
        <f t="shared" si="5"/>
        <v>0</v>
      </c>
    </row>
    <row r="130" spans="1:9" s="4" customFormat="1" ht="16.5" customHeight="1" x14ac:dyDescent="0.2">
      <c r="A130" s="22">
        <f>Apr!A130</f>
        <v>126</v>
      </c>
      <c r="B130" s="23" t="str">
        <f>Apr!B130</f>
        <v>D213</v>
      </c>
      <c r="C130" s="24" t="str">
        <f>Apr!C130</f>
        <v>Inj Amoxycillin With Salbactum IP</v>
      </c>
      <c r="D130" s="24" t="str">
        <f>Apr!D130</f>
        <v>2gm Vial</v>
      </c>
      <c r="E130" s="22">
        <f>Jul!I130</f>
        <v>0</v>
      </c>
      <c r="F130" s="29"/>
      <c r="G130" s="26">
        <f t="shared" si="4"/>
        <v>0</v>
      </c>
      <c r="H130" s="29"/>
      <c r="I130" s="26">
        <f t="shared" si="5"/>
        <v>0</v>
      </c>
    </row>
    <row r="131" spans="1:9" s="4" customFormat="1" ht="16.5" customHeight="1" x14ac:dyDescent="0.2">
      <c r="A131" s="22">
        <f>Apr!A131</f>
        <v>127</v>
      </c>
      <c r="B131" s="23" t="str">
        <f>Apr!B131</f>
        <v>D214</v>
      </c>
      <c r="C131" s="24" t="str">
        <f>Apr!C131</f>
        <v>Inj Ceftriaxone IP</v>
      </c>
      <c r="D131" s="24" t="str">
        <f>Apr!D131</f>
        <v>2gm Vial</v>
      </c>
      <c r="E131" s="22">
        <f>Jul!I131</f>
        <v>0</v>
      </c>
      <c r="F131" s="29"/>
      <c r="G131" s="26">
        <f t="shared" si="4"/>
        <v>0</v>
      </c>
      <c r="H131" s="29"/>
      <c r="I131" s="26">
        <f t="shared" si="5"/>
        <v>0</v>
      </c>
    </row>
    <row r="132" spans="1:9" s="4" customFormat="1" ht="16.5" customHeight="1" x14ac:dyDescent="0.2">
      <c r="A132" s="22">
        <f>Apr!A132</f>
        <v>128</v>
      </c>
      <c r="B132" s="23" t="str">
        <f>Apr!B132</f>
        <v>D216</v>
      </c>
      <c r="C132" s="24" t="str">
        <f>Apr!C132</f>
        <v>Furozolidone Powder For Oral Use</v>
      </c>
      <c r="D132" s="24" t="str">
        <f>Apr!D132</f>
        <v>250gm</v>
      </c>
      <c r="E132" s="22">
        <f>Jul!I132</f>
        <v>0</v>
      </c>
      <c r="F132" s="29"/>
      <c r="G132" s="26">
        <f t="shared" si="4"/>
        <v>0</v>
      </c>
      <c r="H132" s="29"/>
      <c r="I132" s="26">
        <f t="shared" si="5"/>
        <v>0</v>
      </c>
    </row>
    <row r="133" spans="1:9" s="4" customFormat="1" ht="16.5" customHeight="1" x14ac:dyDescent="0.2">
      <c r="A133" s="22">
        <f>Apr!A133</f>
        <v>129</v>
      </c>
      <c r="B133" s="23" t="str">
        <f>Apr!B133</f>
        <v>D221</v>
      </c>
      <c r="C133" s="24" t="str">
        <f>Apr!C133</f>
        <v>Cypermethrin Soln - HIGH CIS 100 Mg</v>
      </c>
      <c r="D133" s="24" t="str">
        <f>Apr!D133</f>
        <v>50ml Tin</v>
      </c>
      <c r="E133" s="22">
        <f>Jul!I133</f>
        <v>0</v>
      </c>
      <c r="F133" s="29"/>
      <c r="G133" s="26">
        <f t="shared" si="4"/>
        <v>0</v>
      </c>
      <c r="H133" s="29"/>
      <c r="I133" s="26">
        <f t="shared" si="5"/>
        <v>0</v>
      </c>
    </row>
    <row r="134" spans="1:9" s="4" customFormat="1" ht="16.5" customHeight="1" x14ac:dyDescent="0.2">
      <c r="A134" s="114">
        <f>Apr!A134</f>
        <v>130</v>
      </c>
      <c r="B134" s="119" t="str">
        <f>Apr!B134</f>
        <v>D228</v>
      </c>
      <c r="C134" s="115" t="str">
        <f>Apr!C134</f>
        <v>Inj Betamethasone-4Mg</v>
      </c>
      <c r="D134" s="115" t="str">
        <f>Apr!D134</f>
        <v>1ml Amp</v>
      </c>
      <c r="E134" s="114">
        <f>Jul!I134</f>
        <v>0</v>
      </c>
      <c r="F134" s="116"/>
      <c r="G134" s="118">
        <f t="shared" si="4"/>
        <v>0</v>
      </c>
      <c r="H134" s="116"/>
      <c r="I134" s="118">
        <f t="shared" si="5"/>
        <v>0</v>
      </c>
    </row>
    <row r="135" spans="1:9" s="4" customFormat="1" ht="16.5" customHeight="1" x14ac:dyDescent="0.2">
      <c r="A135" s="22">
        <f>Apr!A135</f>
        <v>131</v>
      </c>
      <c r="B135" s="23" t="str">
        <f>Apr!B135</f>
        <v>D229</v>
      </c>
      <c r="C135" s="24" t="str">
        <f>Apr!C135</f>
        <v>Ivermectin Tablets 10Mg/Tab</v>
      </c>
      <c r="D135" s="24" t="str">
        <f>Apr!D135</f>
        <v>10 Tabs</v>
      </c>
      <c r="E135" s="22">
        <f>Jul!I135</f>
        <v>0</v>
      </c>
      <c r="F135" s="29"/>
      <c r="G135" s="26">
        <f t="shared" ref="G135:G189" si="6">E135+F135</f>
        <v>0</v>
      </c>
      <c r="H135" s="29"/>
      <c r="I135" s="26">
        <f t="shared" ref="I135:I189" si="7">G135-H135</f>
        <v>0</v>
      </c>
    </row>
    <row r="136" spans="1:9" s="4" customFormat="1" ht="16.5" customHeight="1" x14ac:dyDescent="0.2">
      <c r="A136" s="22">
        <f>Apr!A136</f>
        <v>132</v>
      </c>
      <c r="B136" s="23" t="str">
        <f>Apr!B136</f>
        <v>D230</v>
      </c>
      <c r="C136" s="24" t="str">
        <f>Apr!C136</f>
        <v>Levofloxacin 100 Mg + Orindazole 200 Mg In 5 Ml</v>
      </c>
      <c r="D136" s="24" t="str">
        <f>Apr!D136</f>
        <v>150ml Bottle</v>
      </c>
      <c r="E136" s="22">
        <f>Jul!I136</f>
        <v>0</v>
      </c>
      <c r="F136" s="29"/>
      <c r="G136" s="26">
        <f t="shared" si="6"/>
        <v>0</v>
      </c>
      <c r="H136" s="29"/>
      <c r="I136" s="26">
        <f t="shared" si="7"/>
        <v>0</v>
      </c>
    </row>
    <row r="137" spans="1:9" s="4" customFormat="1" ht="16.5" customHeight="1" x14ac:dyDescent="0.2">
      <c r="A137" s="22">
        <f>Apr!A137</f>
        <v>133</v>
      </c>
      <c r="B137" s="23" t="str">
        <f>Apr!B137</f>
        <v>D232</v>
      </c>
      <c r="C137" s="24" t="str">
        <f>Apr!C137</f>
        <v>Plasma Volume Expander</v>
      </c>
      <c r="D137" s="24">
        <f>Apr!D137</f>
        <v>0</v>
      </c>
      <c r="E137" s="22">
        <f>Jul!I137</f>
        <v>0</v>
      </c>
      <c r="F137" s="29"/>
      <c r="G137" s="26">
        <f t="shared" si="6"/>
        <v>0</v>
      </c>
      <c r="H137" s="29"/>
      <c r="I137" s="26">
        <f t="shared" si="7"/>
        <v>0</v>
      </c>
    </row>
    <row r="138" spans="1:9" s="4" customFormat="1" ht="16.5" customHeight="1" x14ac:dyDescent="0.2">
      <c r="A138" s="22">
        <f>Apr!A138</f>
        <v>134</v>
      </c>
      <c r="B138" s="23" t="str">
        <f>Apr!B138</f>
        <v>D233</v>
      </c>
      <c r="C138" s="24" t="str">
        <f>Apr!C138</f>
        <v>Enrofloxacin Inj (Long Acting)</v>
      </c>
      <c r="D138" s="24">
        <f>Apr!D138</f>
        <v>0</v>
      </c>
      <c r="E138" s="22">
        <f>Jul!I138</f>
        <v>0</v>
      </c>
      <c r="F138" s="29"/>
      <c r="G138" s="26">
        <f t="shared" si="6"/>
        <v>0</v>
      </c>
      <c r="H138" s="29"/>
      <c r="I138" s="26">
        <f t="shared" si="7"/>
        <v>0</v>
      </c>
    </row>
    <row r="139" spans="1:9" s="4" customFormat="1" ht="16.5" customHeight="1" x14ac:dyDescent="0.2">
      <c r="A139" s="22">
        <f>Apr!A139</f>
        <v>135</v>
      </c>
      <c r="B139" s="23" t="str">
        <f>Apr!B139</f>
        <v>D234</v>
      </c>
      <c r="C139" s="24" t="str">
        <f>Apr!C139</f>
        <v>Tolfenemic Acid Inj</v>
      </c>
      <c r="D139" s="24">
        <f>Apr!D139</f>
        <v>0</v>
      </c>
      <c r="E139" s="22">
        <f>Jul!I139</f>
        <v>0</v>
      </c>
      <c r="F139" s="29"/>
      <c r="G139" s="26">
        <f t="shared" si="6"/>
        <v>0</v>
      </c>
      <c r="H139" s="29"/>
      <c r="I139" s="26">
        <f t="shared" si="7"/>
        <v>0</v>
      </c>
    </row>
    <row r="140" spans="1:9" s="4" customFormat="1" ht="16.5" customHeight="1" x14ac:dyDescent="0.2">
      <c r="A140" s="22">
        <f>Apr!A140</f>
        <v>136</v>
      </c>
      <c r="B140" s="23" t="str">
        <f>Apr!B140</f>
        <v>D235</v>
      </c>
      <c r="C140" s="24" t="str">
        <f>Apr!C140</f>
        <v>Meloxicam And Paracetamol Inj</v>
      </c>
      <c r="D140" s="24">
        <f>Apr!D140</f>
        <v>0</v>
      </c>
      <c r="E140" s="22">
        <f>Jul!I140</f>
        <v>0</v>
      </c>
      <c r="F140" s="29"/>
      <c r="G140" s="26">
        <f t="shared" si="6"/>
        <v>0</v>
      </c>
      <c r="H140" s="29"/>
      <c r="I140" s="26">
        <f t="shared" si="7"/>
        <v>0</v>
      </c>
    </row>
    <row r="141" spans="1:9" s="4" customFormat="1" ht="16.5" customHeight="1" x14ac:dyDescent="0.2">
      <c r="A141" s="22">
        <f>Apr!A141</f>
        <v>137</v>
      </c>
      <c r="B141" s="23" t="str">
        <f>Apr!B141</f>
        <v>D236</v>
      </c>
      <c r="C141" s="24" t="str">
        <f>Apr!C141</f>
        <v>Ketoprofen Inj</v>
      </c>
      <c r="D141" s="24">
        <f>Apr!D141</f>
        <v>0</v>
      </c>
      <c r="E141" s="22">
        <f>Jul!I141</f>
        <v>0</v>
      </c>
      <c r="F141" s="29"/>
      <c r="G141" s="26">
        <f t="shared" si="6"/>
        <v>0</v>
      </c>
      <c r="H141" s="29"/>
      <c r="I141" s="26">
        <f t="shared" si="7"/>
        <v>0</v>
      </c>
    </row>
    <row r="142" spans="1:9" s="4" customFormat="1" ht="16.5" customHeight="1" x14ac:dyDescent="0.2">
      <c r="A142" s="22">
        <f>Apr!A142</f>
        <v>138</v>
      </c>
      <c r="B142" s="23" t="str">
        <f>Apr!B142</f>
        <v>D237</v>
      </c>
      <c r="C142" s="24" t="str">
        <f>Apr!C142</f>
        <v>Lincomycin Inj</v>
      </c>
      <c r="D142" s="24">
        <f>Apr!D142</f>
        <v>0</v>
      </c>
      <c r="E142" s="22">
        <f>Jul!I142</f>
        <v>0</v>
      </c>
      <c r="F142" s="29"/>
      <c r="G142" s="26">
        <f t="shared" si="6"/>
        <v>0</v>
      </c>
      <c r="H142" s="29"/>
      <c r="I142" s="26">
        <f t="shared" si="7"/>
        <v>0</v>
      </c>
    </row>
    <row r="143" spans="1:9" s="4" customFormat="1" ht="16.5" customHeight="1" x14ac:dyDescent="0.2">
      <c r="A143" s="22">
        <f>Apr!A143</f>
        <v>139</v>
      </c>
      <c r="B143" s="23" t="str">
        <f>Apr!B143</f>
        <v>D238</v>
      </c>
      <c r="C143" s="24" t="str">
        <f>Apr!C143</f>
        <v>Diazepam Inj</v>
      </c>
      <c r="D143" s="24">
        <f>Apr!D143</f>
        <v>0</v>
      </c>
      <c r="E143" s="22">
        <f>Jul!I143</f>
        <v>0</v>
      </c>
      <c r="F143" s="29"/>
      <c r="G143" s="26">
        <f t="shared" si="6"/>
        <v>0</v>
      </c>
      <c r="H143" s="29"/>
      <c r="I143" s="26">
        <f t="shared" si="7"/>
        <v>0</v>
      </c>
    </row>
    <row r="144" spans="1:9" s="4" customFormat="1" ht="16.5" customHeight="1" x14ac:dyDescent="0.2">
      <c r="A144" s="114">
        <f>Apr!A144</f>
        <v>140</v>
      </c>
      <c r="B144" s="119" t="str">
        <f>Apr!B144</f>
        <v>D239</v>
      </c>
      <c r="C144" s="115" t="str">
        <f>Apr!C144</f>
        <v>Ceftiofur Sodium Inj</v>
      </c>
      <c r="D144" s="115">
        <f>Apr!D144</f>
        <v>0</v>
      </c>
      <c r="E144" s="114">
        <f>Jul!I144</f>
        <v>0</v>
      </c>
      <c r="F144" s="116"/>
      <c r="G144" s="118">
        <f t="shared" si="6"/>
        <v>0</v>
      </c>
      <c r="H144" s="116"/>
      <c r="I144" s="118">
        <f t="shared" si="7"/>
        <v>0</v>
      </c>
    </row>
    <row r="145" spans="1:9" s="4" customFormat="1" ht="16.5" customHeight="1" x14ac:dyDescent="0.2">
      <c r="A145" s="22">
        <f>Apr!A145</f>
        <v>141</v>
      </c>
      <c r="B145" s="23" t="str">
        <f>Apr!B145</f>
        <v>D240</v>
      </c>
      <c r="C145" s="24" t="str">
        <f>Apr!C145</f>
        <v>Iron Sorbitol Folic Acid And</v>
      </c>
      <c r="D145" s="24">
        <f>Apr!D145</f>
        <v>0</v>
      </c>
      <c r="E145" s="22">
        <f>Jul!I145</f>
        <v>0</v>
      </c>
      <c r="F145" s="29"/>
      <c r="G145" s="26">
        <f t="shared" si="6"/>
        <v>0</v>
      </c>
      <c r="H145" s="29"/>
      <c r="I145" s="26">
        <f t="shared" si="7"/>
        <v>0</v>
      </c>
    </row>
    <row r="146" spans="1:9" s="4" customFormat="1" ht="16.5" customHeight="1" x14ac:dyDescent="0.2">
      <c r="A146" s="22">
        <f>Apr!A146</f>
        <v>142</v>
      </c>
      <c r="B146" s="23" t="str">
        <f>Apr!B146</f>
        <v>D241</v>
      </c>
      <c r="C146" s="24" t="str">
        <f>Apr!C146</f>
        <v>Ciprofloxacin And Tinidazole Bolus</v>
      </c>
      <c r="D146" s="24">
        <f>Apr!D146</f>
        <v>0</v>
      </c>
      <c r="E146" s="22">
        <f>Jul!I146</f>
        <v>0</v>
      </c>
      <c r="F146" s="29"/>
      <c r="G146" s="26">
        <f t="shared" si="6"/>
        <v>0</v>
      </c>
      <c r="H146" s="29"/>
      <c r="I146" s="26">
        <f t="shared" si="7"/>
        <v>0</v>
      </c>
    </row>
    <row r="147" spans="1:9" s="4" customFormat="1" ht="16.5" customHeight="1" x14ac:dyDescent="0.2">
      <c r="A147" s="22">
        <f>Apr!A147</f>
        <v>143</v>
      </c>
      <c r="B147" s="23" t="str">
        <f>Apr!B147</f>
        <v>D242</v>
      </c>
      <c r="C147" s="24" t="str">
        <f>Apr!C147</f>
        <v>Progestrone Depot Inj</v>
      </c>
      <c r="D147" s="24">
        <f>Apr!D147</f>
        <v>0</v>
      </c>
      <c r="E147" s="22">
        <f>Jul!I147</f>
        <v>0</v>
      </c>
      <c r="F147" s="29"/>
      <c r="G147" s="26">
        <f t="shared" si="6"/>
        <v>0</v>
      </c>
      <c r="H147" s="29"/>
      <c r="I147" s="26">
        <f t="shared" si="7"/>
        <v>0</v>
      </c>
    </row>
    <row r="148" spans="1:9" s="4" customFormat="1" ht="16.5" customHeight="1" x14ac:dyDescent="0.2">
      <c r="A148" s="22">
        <f>Apr!A148</f>
        <v>144</v>
      </c>
      <c r="B148" s="23" t="str">
        <f>Apr!B148</f>
        <v>D243</v>
      </c>
      <c r="C148" s="24" t="str">
        <f>Apr!C148</f>
        <v>Ceftriaxone Tazobactum Inj</v>
      </c>
      <c r="D148" s="24" t="str">
        <f>Apr!D148</f>
        <v xml:space="preserve"> 4450 Mg</v>
      </c>
      <c r="E148" s="22">
        <f>Jul!I148</f>
        <v>0</v>
      </c>
      <c r="F148" s="29"/>
      <c r="G148" s="26">
        <f t="shared" si="6"/>
        <v>0</v>
      </c>
      <c r="H148" s="29"/>
      <c r="I148" s="26">
        <f t="shared" si="7"/>
        <v>0</v>
      </c>
    </row>
    <row r="149" spans="1:9" s="4" customFormat="1" ht="16.5" customHeight="1" x14ac:dyDescent="0.2">
      <c r="A149" s="22">
        <f>Apr!A149</f>
        <v>145</v>
      </c>
      <c r="B149" s="23" t="str">
        <f>Apr!B149</f>
        <v>D244</v>
      </c>
      <c r="C149" s="24" t="str">
        <f>Apr!C149</f>
        <v>Salt Lick</v>
      </c>
      <c r="D149" s="24">
        <f>Apr!D149</f>
        <v>0</v>
      </c>
      <c r="E149" s="22">
        <f>Jul!I149</f>
        <v>0</v>
      </c>
      <c r="F149" s="29"/>
      <c r="G149" s="26">
        <f t="shared" si="6"/>
        <v>0</v>
      </c>
      <c r="H149" s="29"/>
      <c r="I149" s="26">
        <f t="shared" si="7"/>
        <v>0</v>
      </c>
    </row>
    <row r="150" spans="1:9" s="4" customFormat="1" ht="16.5" customHeight="1" x14ac:dyDescent="0.2">
      <c r="A150" s="22">
        <f>Apr!A150</f>
        <v>146</v>
      </c>
      <c r="B150" s="23" t="str">
        <f>Apr!B150</f>
        <v>D245</v>
      </c>
      <c r="C150" s="24" t="str">
        <f>Apr!C150</f>
        <v>Mineral Mixture Powder</v>
      </c>
      <c r="D150" s="24">
        <f>Apr!D150</f>
        <v>0</v>
      </c>
      <c r="E150" s="22">
        <f>Jul!I150</f>
        <v>0</v>
      </c>
      <c r="F150" s="29"/>
      <c r="G150" s="26">
        <f t="shared" si="6"/>
        <v>0</v>
      </c>
      <c r="H150" s="29"/>
      <c r="I150" s="26">
        <f t="shared" si="7"/>
        <v>0</v>
      </c>
    </row>
    <row r="151" spans="1:9" s="4" customFormat="1" ht="16.5" customHeight="1" x14ac:dyDescent="0.2">
      <c r="A151" s="22">
        <f>Apr!A151</f>
        <v>147</v>
      </c>
      <c r="B151" s="23" t="str">
        <f>Apr!B151</f>
        <v>D246</v>
      </c>
      <c r="C151" s="24" t="str">
        <f>Apr!C151</f>
        <v>Dusting Powder</v>
      </c>
      <c r="D151" s="24">
        <f>Apr!D151</f>
        <v>0</v>
      </c>
      <c r="E151" s="22">
        <f>Jul!I151</f>
        <v>0</v>
      </c>
      <c r="F151" s="29"/>
      <c r="G151" s="26">
        <f t="shared" si="6"/>
        <v>0</v>
      </c>
      <c r="H151" s="29"/>
      <c r="I151" s="26">
        <f t="shared" si="7"/>
        <v>0</v>
      </c>
    </row>
    <row r="152" spans="1:9" s="4" customFormat="1" ht="16.5" customHeight="1" x14ac:dyDescent="0.2">
      <c r="A152" s="22">
        <f>Apr!A152</f>
        <v>148</v>
      </c>
      <c r="B152" s="23" t="str">
        <f>Apr!B152</f>
        <v>D247</v>
      </c>
      <c r="C152" s="24" t="str">
        <f>Apr!C152</f>
        <v>Dicyclomine Hcl Inj</v>
      </c>
      <c r="D152" s="24">
        <f>Apr!D152</f>
        <v>0</v>
      </c>
      <c r="E152" s="22">
        <f>Jul!I152</f>
        <v>0</v>
      </c>
      <c r="F152" s="29"/>
      <c r="G152" s="26">
        <f t="shared" si="6"/>
        <v>0</v>
      </c>
      <c r="H152" s="29"/>
      <c r="I152" s="26">
        <f t="shared" si="7"/>
        <v>0</v>
      </c>
    </row>
    <row r="153" spans="1:9" s="4" customFormat="1" ht="16.5" customHeight="1" x14ac:dyDescent="0.2">
      <c r="A153" s="22">
        <f>Apr!A153</f>
        <v>149</v>
      </c>
      <c r="B153" s="23" t="str">
        <f>Apr!B153</f>
        <v>D248</v>
      </c>
      <c r="C153" s="24" t="str">
        <f>Apr!C153</f>
        <v>Ceftizoxime Sodium Inj</v>
      </c>
      <c r="D153" s="24">
        <f>Apr!D153</f>
        <v>0</v>
      </c>
      <c r="E153" s="22">
        <f>Jul!I153</f>
        <v>0</v>
      </c>
      <c r="F153" s="29"/>
      <c r="G153" s="26">
        <f t="shared" si="6"/>
        <v>0</v>
      </c>
      <c r="H153" s="29"/>
      <c r="I153" s="26">
        <f t="shared" si="7"/>
        <v>0</v>
      </c>
    </row>
    <row r="154" spans="1:9" s="4" customFormat="1" ht="16.5" customHeight="1" x14ac:dyDescent="0.2">
      <c r="A154" s="114">
        <f>Apr!A154</f>
        <v>150</v>
      </c>
      <c r="B154" s="119" t="str">
        <f>Apr!B154</f>
        <v>D249</v>
      </c>
      <c r="C154" s="115" t="str">
        <f>Apr!C154</f>
        <v>Morboflaxacin Tab</v>
      </c>
      <c r="D154" s="115">
        <f>Apr!D154</f>
        <v>0</v>
      </c>
      <c r="E154" s="114">
        <f>Jul!I154</f>
        <v>0</v>
      </c>
      <c r="F154" s="116"/>
      <c r="G154" s="118">
        <f t="shared" si="6"/>
        <v>0</v>
      </c>
      <c r="H154" s="116"/>
      <c r="I154" s="118">
        <f t="shared" si="7"/>
        <v>0</v>
      </c>
    </row>
    <row r="155" spans="1:9" s="4" customFormat="1" ht="16.5" customHeight="1" x14ac:dyDescent="0.2">
      <c r="A155" s="22">
        <f>Apr!A155</f>
        <v>151</v>
      </c>
      <c r="B155" s="23" t="str">
        <f>Apr!B155</f>
        <v>D250</v>
      </c>
      <c r="C155" s="24" t="str">
        <f>Apr!C155</f>
        <v>Methyl Ergometrine Inj</v>
      </c>
      <c r="D155" s="24">
        <f>Apr!D155</f>
        <v>0</v>
      </c>
      <c r="E155" s="22">
        <f>Jul!I155</f>
        <v>0</v>
      </c>
      <c r="F155" s="29"/>
      <c r="G155" s="26">
        <f t="shared" si="6"/>
        <v>0</v>
      </c>
      <c r="H155" s="29"/>
      <c r="I155" s="26">
        <f t="shared" si="7"/>
        <v>0</v>
      </c>
    </row>
    <row r="156" spans="1:9" s="4" customFormat="1" ht="16.5" customHeight="1" x14ac:dyDescent="0.2">
      <c r="A156" s="22">
        <f>Apr!A156</f>
        <v>152</v>
      </c>
      <c r="B156" s="23" t="str">
        <f>Apr!B156</f>
        <v>D251</v>
      </c>
      <c r="C156" s="24" t="str">
        <f>Apr!C156</f>
        <v>Ivermectin And Chlorsulon Inj</v>
      </c>
      <c r="D156" s="24">
        <f>Apr!D156</f>
        <v>0</v>
      </c>
      <c r="E156" s="22">
        <f>Jul!I156</f>
        <v>0</v>
      </c>
      <c r="F156" s="29"/>
      <c r="G156" s="26">
        <f t="shared" si="6"/>
        <v>0</v>
      </c>
      <c r="H156" s="29"/>
      <c r="I156" s="26">
        <f t="shared" si="7"/>
        <v>0</v>
      </c>
    </row>
    <row r="157" spans="1:9" s="4" customFormat="1" ht="16.5" customHeight="1" x14ac:dyDescent="0.2">
      <c r="A157" s="22">
        <f>Apr!A157</f>
        <v>153</v>
      </c>
      <c r="B157" s="23" t="str">
        <f>Apr!B157</f>
        <v>D252</v>
      </c>
      <c r="C157" s="24" t="str">
        <f>Apr!C157</f>
        <v>Isoflupredone Inj</v>
      </c>
      <c r="D157" s="24">
        <f>Apr!D157</f>
        <v>0</v>
      </c>
      <c r="E157" s="22">
        <f>Jul!I157</f>
        <v>0</v>
      </c>
      <c r="F157" s="29"/>
      <c r="G157" s="26">
        <f t="shared" si="6"/>
        <v>0</v>
      </c>
      <c r="H157" s="29"/>
      <c r="I157" s="26">
        <f t="shared" si="7"/>
        <v>0</v>
      </c>
    </row>
    <row r="158" spans="1:9" s="4" customFormat="1" ht="16.5" customHeight="1" x14ac:dyDescent="0.2">
      <c r="A158" s="22">
        <f>Apr!A158</f>
        <v>154</v>
      </c>
      <c r="B158" s="23" t="str">
        <f>Apr!B158</f>
        <v>D253</v>
      </c>
      <c r="C158" s="24" t="str">
        <f>Apr!C158</f>
        <v>Dinoprost Tromethanamine Inj</v>
      </c>
      <c r="D158" s="24">
        <f>Apr!D158</f>
        <v>0</v>
      </c>
      <c r="E158" s="22">
        <f>Jul!I158</f>
        <v>0</v>
      </c>
      <c r="F158" s="29"/>
      <c r="G158" s="26">
        <f t="shared" si="6"/>
        <v>0</v>
      </c>
      <c r="H158" s="29"/>
      <c r="I158" s="26">
        <f t="shared" si="7"/>
        <v>0</v>
      </c>
    </row>
    <row r="159" spans="1:9" s="4" customFormat="1" ht="16.5" customHeight="1" x14ac:dyDescent="0.2">
      <c r="A159" s="22">
        <f>Apr!A159</f>
        <v>155</v>
      </c>
      <c r="B159" s="23" t="str">
        <f>Apr!B159</f>
        <v>D254</v>
      </c>
      <c r="C159" s="24" t="str">
        <f>Apr!C159</f>
        <v>Cidr Kit</v>
      </c>
      <c r="D159" s="24">
        <f>Apr!D159</f>
        <v>0</v>
      </c>
      <c r="E159" s="22">
        <f>Jul!I159</f>
        <v>0</v>
      </c>
      <c r="F159" s="29"/>
      <c r="G159" s="26">
        <f t="shared" si="6"/>
        <v>0</v>
      </c>
      <c r="H159" s="29"/>
      <c r="I159" s="26">
        <f t="shared" si="7"/>
        <v>0</v>
      </c>
    </row>
    <row r="160" spans="1:9" s="4" customFormat="1" ht="16.5" customHeight="1" x14ac:dyDescent="0.2">
      <c r="A160" s="22">
        <f>Apr!A160</f>
        <v>156</v>
      </c>
      <c r="B160" s="23" t="str">
        <f>Apr!B160</f>
        <v>D255</v>
      </c>
      <c r="C160" s="24" t="str">
        <f>Apr!C160</f>
        <v>Glycerin And Sodium Chloride Enema</v>
      </c>
      <c r="D160" s="24">
        <f>Apr!D160</f>
        <v>0</v>
      </c>
      <c r="E160" s="22">
        <f>Jul!I160</f>
        <v>0</v>
      </c>
      <c r="F160" s="29"/>
      <c r="G160" s="26">
        <f t="shared" si="6"/>
        <v>0</v>
      </c>
      <c r="H160" s="29"/>
      <c r="I160" s="26">
        <f t="shared" si="7"/>
        <v>0</v>
      </c>
    </row>
    <row r="161" spans="1:9" s="4" customFormat="1" ht="16.5" customHeight="1" x14ac:dyDescent="0.2">
      <c r="A161" s="22">
        <f>Apr!A161</f>
        <v>157</v>
      </c>
      <c r="B161" s="23" t="str">
        <f>Apr!B161</f>
        <v>D256</v>
      </c>
      <c r="C161" s="24" t="str">
        <f>Apr!C161</f>
        <v>Cefotaxime Sodium Inj Ip 2.5 Gm</v>
      </c>
      <c r="D161" s="24">
        <f>Apr!D161</f>
        <v>0</v>
      </c>
      <c r="E161" s="22">
        <f>Jul!I161</f>
        <v>0</v>
      </c>
      <c r="F161" s="29"/>
      <c r="G161" s="26">
        <f t="shared" si="6"/>
        <v>0</v>
      </c>
      <c r="H161" s="29"/>
      <c r="I161" s="26">
        <f t="shared" si="7"/>
        <v>0</v>
      </c>
    </row>
    <row r="162" spans="1:9" s="4" customFormat="1" ht="16.5" customHeight="1" x14ac:dyDescent="0.2">
      <c r="A162" s="22">
        <f>Apr!A162</f>
        <v>158</v>
      </c>
      <c r="B162" s="23" t="str">
        <f>Apr!B162</f>
        <v>D257</v>
      </c>
      <c r="C162" s="24" t="str">
        <f>Apr!C162</f>
        <v>Isofluperdone 2 Mg / Ml</v>
      </c>
      <c r="D162" s="24">
        <f>Apr!D162</f>
        <v>0</v>
      </c>
      <c r="E162" s="22">
        <f>Jul!I162</f>
        <v>0</v>
      </c>
      <c r="F162" s="29"/>
      <c r="G162" s="26">
        <f t="shared" si="6"/>
        <v>0</v>
      </c>
      <c r="H162" s="29"/>
      <c r="I162" s="26">
        <f t="shared" si="7"/>
        <v>0</v>
      </c>
    </row>
    <row r="163" spans="1:9" s="4" customFormat="1" ht="16.5" customHeight="1" x14ac:dyDescent="0.2">
      <c r="A163" s="22">
        <f>Apr!A163</f>
        <v>159</v>
      </c>
      <c r="B163" s="23" t="str">
        <f>Apr!B163</f>
        <v>D258</v>
      </c>
      <c r="C163" s="24" t="str">
        <f>Apr!C163</f>
        <v>Magnesium Sulphate</v>
      </c>
      <c r="D163" s="24">
        <f>Apr!D163</f>
        <v>0</v>
      </c>
      <c r="E163" s="22">
        <f>Jul!I163</f>
        <v>0</v>
      </c>
      <c r="F163" s="29"/>
      <c r="G163" s="26">
        <f t="shared" si="6"/>
        <v>0</v>
      </c>
      <c r="H163" s="29"/>
      <c r="I163" s="26">
        <f t="shared" si="7"/>
        <v>0</v>
      </c>
    </row>
    <row r="164" spans="1:9" s="4" customFormat="1" ht="16.5" customHeight="1" x14ac:dyDescent="0.2">
      <c r="A164" s="114">
        <f>Apr!A164</f>
        <v>160</v>
      </c>
      <c r="B164" s="119" t="str">
        <f>Apr!B164</f>
        <v>D259</v>
      </c>
      <c r="C164" s="115" t="str">
        <f>Apr!C164</f>
        <v>Cefalexin Intra Uterine Powder</v>
      </c>
      <c r="D164" s="115">
        <f>Apr!D164</f>
        <v>0</v>
      </c>
      <c r="E164" s="114">
        <f>Jul!I164</f>
        <v>0</v>
      </c>
      <c r="F164" s="116"/>
      <c r="G164" s="118">
        <f t="shared" si="6"/>
        <v>0</v>
      </c>
      <c r="H164" s="116"/>
      <c r="I164" s="118">
        <f t="shared" si="7"/>
        <v>0</v>
      </c>
    </row>
    <row r="165" spans="1:9" s="4" customFormat="1" ht="16.5" customHeight="1" x14ac:dyDescent="0.2">
      <c r="A165" s="22">
        <f>Apr!A165</f>
        <v>161</v>
      </c>
      <c r="B165" s="23" t="str">
        <f>Apr!B165</f>
        <v>D260</v>
      </c>
      <c r="C165" s="24" t="str">
        <f>Apr!C165</f>
        <v>Lithium Antimonyl Thiomalate 6%</v>
      </c>
      <c r="D165" s="24">
        <f>Apr!D165</f>
        <v>0</v>
      </c>
      <c r="E165" s="22">
        <f>Jul!I165</f>
        <v>0</v>
      </c>
      <c r="F165" s="29"/>
      <c r="G165" s="26">
        <f t="shared" si="6"/>
        <v>0</v>
      </c>
      <c r="H165" s="29"/>
      <c r="I165" s="26">
        <f t="shared" si="7"/>
        <v>0</v>
      </c>
    </row>
    <row r="166" spans="1:9" s="4" customFormat="1" ht="16.5" customHeight="1" x14ac:dyDescent="0.2">
      <c r="A166" s="22">
        <f>Apr!A166</f>
        <v>162</v>
      </c>
      <c r="B166" s="23" t="str">
        <f>Apr!B166</f>
        <v>D261</v>
      </c>
      <c r="C166" s="24" t="str">
        <f>Apr!C166</f>
        <v>Quinapyramine Sulphate &amp; Quina. Chloride</v>
      </c>
      <c r="D166" s="24" t="str">
        <f>Apr!D166</f>
        <v>1.5+1g</v>
      </c>
      <c r="E166" s="22">
        <f>Jul!I166</f>
        <v>0</v>
      </c>
      <c r="F166" s="29"/>
      <c r="G166" s="26">
        <f t="shared" si="6"/>
        <v>0</v>
      </c>
      <c r="H166" s="29"/>
      <c r="I166" s="26">
        <f t="shared" si="7"/>
        <v>0</v>
      </c>
    </row>
    <row r="167" spans="1:9" s="4" customFormat="1" ht="16.5" customHeight="1" x14ac:dyDescent="0.2">
      <c r="A167" s="22">
        <f>Apr!A167</f>
        <v>163</v>
      </c>
      <c r="B167" s="23" t="str">
        <f>Apr!B167</f>
        <v>D262</v>
      </c>
      <c r="C167" s="24" t="str">
        <f>Apr!C167</f>
        <v>Cefalexin Powder</v>
      </c>
      <c r="D167" s="24">
        <f>Apr!D167</f>
        <v>0</v>
      </c>
      <c r="E167" s="22">
        <f>Jul!I167</f>
        <v>0</v>
      </c>
      <c r="F167" s="29"/>
      <c r="G167" s="26">
        <f t="shared" si="6"/>
        <v>0</v>
      </c>
      <c r="H167" s="29"/>
      <c r="I167" s="26">
        <f t="shared" si="7"/>
        <v>0</v>
      </c>
    </row>
    <row r="168" spans="1:9" s="4" customFormat="1" ht="16.5" customHeight="1" x14ac:dyDescent="0.2">
      <c r="A168" s="22">
        <f>Apr!A168</f>
        <v>164</v>
      </c>
      <c r="B168" s="23" t="str">
        <f>Apr!B168</f>
        <v>D263</v>
      </c>
      <c r="C168" s="24" t="str">
        <f>Apr!C168</f>
        <v>Ciprofloxacin And Tinindazole Tab</v>
      </c>
      <c r="D168" s="24">
        <f>Apr!D168</f>
        <v>0</v>
      </c>
      <c r="E168" s="22">
        <f>Jul!I168</f>
        <v>0</v>
      </c>
      <c r="F168" s="29"/>
      <c r="G168" s="26">
        <f t="shared" si="6"/>
        <v>0</v>
      </c>
      <c r="H168" s="29"/>
      <c r="I168" s="26">
        <f t="shared" si="7"/>
        <v>0</v>
      </c>
    </row>
    <row r="169" spans="1:9" s="4" customFormat="1" ht="16.5" customHeight="1" x14ac:dyDescent="0.2">
      <c r="A169" s="22">
        <f>Apr!A169</f>
        <v>165</v>
      </c>
      <c r="B169" s="23" t="str">
        <f>Apr!B169</f>
        <v>D264</v>
      </c>
      <c r="C169" s="24" t="str">
        <f>Apr!C169</f>
        <v>Sodium Salicylate Powder</v>
      </c>
      <c r="D169" s="24">
        <f>Apr!D169</f>
        <v>0</v>
      </c>
      <c r="E169" s="22">
        <f>Jul!I169</f>
        <v>0</v>
      </c>
      <c r="F169" s="29"/>
      <c r="G169" s="26">
        <f t="shared" si="6"/>
        <v>0</v>
      </c>
      <c r="H169" s="29"/>
      <c r="I169" s="26">
        <f t="shared" si="7"/>
        <v>0</v>
      </c>
    </row>
    <row r="170" spans="1:9" s="4" customFormat="1" ht="16.5" customHeight="1" x14ac:dyDescent="0.2">
      <c r="A170" s="22">
        <f>Apr!A170</f>
        <v>166</v>
      </c>
      <c r="B170" s="23" t="str">
        <f>Apr!B170</f>
        <v>D265</v>
      </c>
      <c r="C170" s="24" t="str">
        <f>Apr!C170</f>
        <v>Rafoxanide Powder</v>
      </c>
      <c r="D170" s="24">
        <f>Apr!D170</f>
        <v>0</v>
      </c>
      <c r="E170" s="22">
        <f>Jul!I170</f>
        <v>0</v>
      </c>
      <c r="F170" s="29"/>
      <c r="G170" s="26">
        <f t="shared" si="6"/>
        <v>0</v>
      </c>
      <c r="H170" s="29"/>
      <c r="I170" s="26">
        <f t="shared" si="7"/>
        <v>0</v>
      </c>
    </row>
    <row r="171" spans="1:9" s="4" customFormat="1" ht="16.5" customHeight="1" x14ac:dyDescent="0.2">
      <c r="A171" s="22">
        <f>Apr!A171</f>
        <v>167</v>
      </c>
      <c r="B171" s="23" t="str">
        <f>Apr!B171</f>
        <v>D266</v>
      </c>
      <c r="C171" s="24" t="str">
        <f>Apr!C171</f>
        <v>Antimony Potassium Tartrate Bolus</v>
      </c>
      <c r="D171" s="24">
        <f>Apr!D171</f>
        <v>0</v>
      </c>
      <c r="E171" s="22">
        <f>Jul!I171</f>
        <v>0</v>
      </c>
      <c r="F171" s="29"/>
      <c r="G171" s="26">
        <f t="shared" si="6"/>
        <v>0</v>
      </c>
      <c r="H171" s="29"/>
      <c r="I171" s="26">
        <f t="shared" si="7"/>
        <v>0</v>
      </c>
    </row>
    <row r="172" spans="1:9" s="4" customFormat="1" ht="16.5" customHeight="1" x14ac:dyDescent="0.2">
      <c r="A172" s="22">
        <f>Apr!A172</f>
        <v>168</v>
      </c>
      <c r="B172" s="23" t="str">
        <f>Apr!B172</f>
        <v>D267</v>
      </c>
      <c r="C172" s="24" t="str">
        <f>Apr!C172</f>
        <v>Zinc Oxide Powder Ip</v>
      </c>
      <c r="D172" s="24">
        <f>Apr!D172</f>
        <v>0</v>
      </c>
      <c r="E172" s="22">
        <f>Jul!I172</f>
        <v>0</v>
      </c>
      <c r="F172" s="29"/>
      <c r="G172" s="26">
        <f t="shared" si="6"/>
        <v>0</v>
      </c>
      <c r="H172" s="29"/>
      <c r="I172" s="26">
        <f t="shared" si="7"/>
        <v>0</v>
      </c>
    </row>
    <row r="173" spans="1:9" s="4" customFormat="1" ht="16.5" customHeight="1" x14ac:dyDescent="0.2">
      <c r="A173" s="22">
        <f>Apr!A173</f>
        <v>169</v>
      </c>
      <c r="B173" s="23" t="str">
        <f>Apr!B173</f>
        <v>D268</v>
      </c>
      <c r="C173" s="24" t="str">
        <f>Apr!C173</f>
        <v>Antacid Bolus</v>
      </c>
      <c r="D173" s="24">
        <f>Apr!D173</f>
        <v>0</v>
      </c>
      <c r="E173" s="22">
        <f>Jul!I173</f>
        <v>0</v>
      </c>
      <c r="F173" s="29"/>
      <c r="G173" s="26">
        <f t="shared" si="6"/>
        <v>0</v>
      </c>
      <c r="H173" s="29"/>
      <c r="I173" s="26">
        <f t="shared" si="7"/>
        <v>0</v>
      </c>
    </row>
    <row r="174" spans="1:9" s="4" customFormat="1" ht="16.5" customHeight="1" x14ac:dyDescent="0.2">
      <c r="A174" s="114">
        <f>Apr!A174</f>
        <v>170</v>
      </c>
      <c r="B174" s="119" t="str">
        <f>Apr!B174</f>
        <v>D269</v>
      </c>
      <c r="C174" s="115" t="str">
        <f>Apr!C174</f>
        <v>Fenbendazone And Praziquintall Susp</v>
      </c>
      <c r="D174" s="115">
        <f>Apr!D174</f>
        <v>0</v>
      </c>
      <c r="E174" s="114">
        <f>Jul!I174</f>
        <v>0</v>
      </c>
      <c r="F174" s="116"/>
      <c r="G174" s="118">
        <f t="shared" si="6"/>
        <v>0</v>
      </c>
      <c r="H174" s="116"/>
      <c r="I174" s="118">
        <f t="shared" si="7"/>
        <v>0</v>
      </c>
    </row>
    <row r="175" spans="1:9" s="4" customFormat="1" ht="16.5" customHeight="1" x14ac:dyDescent="0.2">
      <c r="A175" s="22">
        <f>Apr!A175</f>
        <v>171</v>
      </c>
      <c r="B175" s="23" t="str">
        <f>Apr!B175</f>
        <v>D270</v>
      </c>
      <c r="C175" s="24" t="str">
        <f>Apr!C175</f>
        <v>Levamizole &amp; Oxyclosanide Susp</v>
      </c>
      <c r="D175" s="24">
        <f>Apr!D175</f>
        <v>0</v>
      </c>
      <c r="E175" s="22">
        <f>Jul!I175</f>
        <v>0</v>
      </c>
      <c r="F175" s="29"/>
      <c r="G175" s="26">
        <f t="shared" si="6"/>
        <v>0</v>
      </c>
      <c r="H175" s="29"/>
      <c r="I175" s="26">
        <f t="shared" si="7"/>
        <v>0</v>
      </c>
    </row>
    <row r="176" spans="1:9" s="4" customFormat="1" ht="16.5" customHeight="1" x14ac:dyDescent="0.2">
      <c r="A176" s="22">
        <f>Apr!A176</f>
        <v>172</v>
      </c>
      <c r="B176" s="23" t="str">
        <f>Apr!B176</f>
        <v>D271</v>
      </c>
      <c r="C176" s="24" t="str">
        <f>Apr!C176</f>
        <v>Triclabendazole Oral Suspension</v>
      </c>
      <c r="D176" s="24">
        <f>Apr!D176</f>
        <v>0</v>
      </c>
      <c r="E176" s="22">
        <f>Jul!I176</f>
        <v>0</v>
      </c>
      <c r="F176" s="29"/>
      <c r="G176" s="26">
        <f t="shared" si="6"/>
        <v>0</v>
      </c>
      <c r="H176" s="29"/>
      <c r="I176" s="26">
        <f t="shared" si="7"/>
        <v>0</v>
      </c>
    </row>
    <row r="177" spans="1:9" s="4" customFormat="1" ht="16.5" customHeight="1" x14ac:dyDescent="0.2">
      <c r="A177" s="22">
        <f>Apr!A177</f>
        <v>173</v>
      </c>
      <c r="B177" s="23" t="str">
        <f>Apr!B177</f>
        <v>D272</v>
      </c>
      <c r="C177" s="24" t="str">
        <f>Apr!C177</f>
        <v>Oxfendazol And Oxyclozanide Susp</v>
      </c>
      <c r="D177" s="24">
        <f>Apr!D177</f>
        <v>0</v>
      </c>
      <c r="E177" s="22">
        <f>Jul!I177</f>
        <v>0</v>
      </c>
      <c r="F177" s="29"/>
      <c r="G177" s="26">
        <f t="shared" si="6"/>
        <v>0</v>
      </c>
      <c r="H177" s="29"/>
      <c r="I177" s="26">
        <f t="shared" si="7"/>
        <v>0</v>
      </c>
    </row>
    <row r="178" spans="1:9" s="4" customFormat="1" ht="16.5" customHeight="1" x14ac:dyDescent="0.2">
      <c r="A178" s="22">
        <f>Apr!A178</f>
        <v>174</v>
      </c>
      <c r="B178" s="23" t="str">
        <f>Apr!B178</f>
        <v>D273</v>
      </c>
      <c r="C178" s="24" t="str">
        <f>Apr!C178</f>
        <v>Calcium Phosph. Vitamin D3 Syrup</v>
      </c>
      <c r="D178" s="24">
        <f>Apr!D178</f>
        <v>0</v>
      </c>
      <c r="E178" s="22">
        <f>Jul!I178</f>
        <v>0</v>
      </c>
      <c r="F178" s="29"/>
      <c r="G178" s="26">
        <f t="shared" si="6"/>
        <v>0</v>
      </c>
      <c r="H178" s="29"/>
      <c r="I178" s="26">
        <f t="shared" si="7"/>
        <v>0</v>
      </c>
    </row>
    <row r="179" spans="1:9" s="4" customFormat="1" ht="16.5" customHeight="1" x14ac:dyDescent="0.2">
      <c r="A179" s="22">
        <f>Apr!A179</f>
        <v>175</v>
      </c>
      <c r="B179" s="23" t="str">
        <f>Apr!B179</f>
        <v>D274</v>
      </c>
      <c r="C179" s="24" t="str">
        <f>Apr!C179</f>
        <v>Ceftiofur Sodium Inj Ip</v>
      </c>
      <c r="D179" s="24">
        <f>Apr!D179</f>
        <v>0</v>
      </c>
      <c r="E179" s="22">
        <f>Jul!I179</f>
        <v>0</v>
      </c>
      <c r="F179" s="29"/>
      <c r="G179" s="26">
        <f t="shared" si="6"/>
        <v>0</v>
      </c>
      <c r="H179" s="29"/>
      <c r="I179" s="26">
        <f t="shared" si="7"/>
        <v>0</v>
      </c>
    </row>
    <row r="180" spans="1:9" s="4" customFormat="1" ht="16.5" customHeight="1" x14ac:dyDescent="0.2">
      <c r="A180" s="22">
        <f>Apr!A180</f>
        <v>176</v>
      </c>
      <c r="B180" s="23" t="str">
        <f>Apr!B180</f>
        <v>D275</v>
      </c>
      <c r="C180" s="24" t="str">
        <f>Apr!C180</f>
        <v>Long Acting Enrofloxacin Inj</v>
      </c>
      <c r="D180" s="24">
        <f>Apr!D180</f>
        <v>0</v>
      </c>
      <c r="E180" s="22">
        <f>Jul!I180</f>
        <v>0</v>
      </c>
      <c r="F180" s="29"/>
      <c r="G180" s="26">
        <f t="shared" si="6"/>
        <v>0</v>
      </c>
      <c r="H180" s="29"/>
      <c r="I180" s="26">
        <f t="shared" si="7"/>
        <v>0</v>
      </c>
    </row>
    <row r="181" spans="1:9" s="4" customFormat="1" ht="16.5" customHeight="1" x14ac:dyDescent="0.2">
      <c r="A181" s="22">
        <f>Apr!A181</f>
        <v>177</v>
      </c>
      <c r="B181" s="23" t="str">
        <f>Apr!B181</f>
        <v>D276</v>
      </c>
      <c r="C181" s="24" t="str">
        <f>Apr!C181</f>
        <v>Amikacin Inj</v>
      </c>
      <c r="D181" s="24">
        <f>Apr!D181</f>
        <v>0</v>
      </c>
      <c r="E181" s="22">
        <f>Jul!I181</f>
        <v>0</v>
      </c>
      <c r="F181" s="29"/>
      <c r="G181" s="26">
        <f t="shared" si="6"/>
        <v>0</v>
      </c>
      <c r="H181" s="29"/>
      <c r="I181" s="26">
        <f t="shared" si="7"/>
        <v>0</v>
      </c>
    </row>
    <row r="182" spans="1:9" s="4" customFormat="1" ht="16.5" customHeight="1" x14ac:dyDescent="0.2">
      <c r="A182" s="22">
        <f>Apr!A182</f>
        <v>178</v>
      </c>
      <c r="B182" s="23" t="str">
        <f>Apr!B182</f>
        <v>D277</v>
      </c>
      <c r="C182" s="24" t="str">
        <f>Apr!C182</f>
        <v>Ceftrioxone And Tazobactum Inj</v>
      </c>
      <c r="D182" s="24">
        <f>Apr!D182</f>
        <v>0</v>
      </c>
      <c r="E182" s="22">
        <f>Jul!I182</f>
        <v>0</v>
      </c>
      <c r="F182" s="29"/>
      <c r="G182" s="26">
        <f t="shared" si="6"/>
        <v>0</v>
      </c>
      <c r="H182" s="29"/>
      <c r="I182" s="26">
        <f t="shared" si="7"/>
        <v>0</v>
      </c>
    </row>
    <row r="183" spans="1:9" s="4" customFormat="1" ht="16.5" customHeight="1" x14ac:dyDescent="0.2">
      <c r="A183" s="22">
        <f>Apr!A183</f>
        <v>179</v>
      </c>
      <c r="B183" s="23" t="str">
        <f>Apr!B183</f>
        <v>D278</v>
      </c>
      <c r="C183" s="24" t="str">
        <f>Apr!C183</f>
        <v>Meloxicam Inj</v>
      </c>
      <c r="D183" s="24">
        <f>Apr!D183</f>
        <v>0</v>
      </c>
      <c r="E183" s="22">
        <f>Jul!I183</f>
        <v>0</v>
      </c>
      <c r="F183" s="29"/>
      <c r="G183" s="26">
        <f t="shared" si="6"/>
        <v>0</v>
      </c>
      <c r="H183" s="29"/>
      <c r="I183" s="26">
        <f t="shared" si="7"/>
        <v>0</v>
      </c>
    </row>
    <row r="184" spans="1:9" s="4" customFormat="1" ht="16.5" customHeight="1" x14ac:dyDescent="0.2">
      <c r="A184" s="114">
        <f>Apr!A184</f>
        <v>180</v>
      </c>
      <c r="B184" s="119" t="str">
        <f>Apr!B184</f>
        <v>D279</v>
      </c>
      <c r="C184" s="115" t="str">
        <f>Apr!C184</f>
        <v>Isometamidium Chloride Hcl Inj</v>
      </c>
      <c r="D184" s="115">
        <f>Apr!D184</f>
        <v>0</v>
      </c>
      <c r="E184" s="114">
        <f>Jul!I184</f>
        <v>0</v>
      </c>
      <c r="F184" s="116"/>
      <c r="G184" s="118">
        <f t="shared" si="6"/>
        <v>0</v>
      </c>
      <c r="H184" s="116"/>
      <c r="I184" s="118">
        <f t="shared" si="7"/>
        <v>0</v>
      </c>
    </row>
    <row r="185" spans="1:9" s="4" customFormat="1" ht="16.5" customHeight="1" x14ac:dyDescent="0.2">
      <c r="A185" s="22">
        <f>Apr!A185</f>
        <v>181</v>
      </c>
      <c r="B185" s="23" t="str">
        <f>Apr!B185</f>
        <v>D280</v>
      </c>
      <c r="C185" s="24" t="str">
        <f>Apr!C185</f>
        <v>Levamizole Hcl Inj</v>
      </c>
      <c r="D185" s="24">
        <f>Apr!D185</f>
        <v>0</v>
      </c>
      <c r="E185" s="22">
        <f>Jul!I185</f>
        <v>0</v>
      </c>
      <c r="F185" s="29"/>
      <c r="G185" s="26">
        <f t="shared" si="6"/>
        <v>0</v>
      </c>
      <c r="H185" s="29"/>
      <c r="I185" s="26">
        <f t="shared" si="7"/>
        <v>0</v>
      </c>
    </row>
    <row r="186" spans="1:9" s="4" customFormat="1" ht="16.5" customHeight="1" x14ac:dyDescent="0.2">
      <c r="A186" s="22">
        <f>Apr!A186</f>
        <v>182</v>
      </c>
      <c r="B186" s="23" t="str">
        <f>Apr!B186</f>
        <v>D281</v>
      </c>
      <c r="C186" s="24" t="str">
        <f>Apr!C186</f>
        <v>Triclabendazole &amp; Levamizole Sus</v>
      </c>
      <c r="D186" s="24">
        <f>Apr!D186</f>
        <v>0</v>
      </c>
      <c r="E186" s="22">
        <f>Jul!I186</f>
        <v>0</v>
      </c>
      <c r="F186" s="29"/>
      <c r="G186" s="26">
        <f t="shared" si="6"/>
        <v>0</v>
      </c>
      <c r="H186" s="29"/>
      <c r="I186" s="26">
        <f t="shared" si="7"/>
        <v>0</v>
      </c>
    </row>
    <row r="187" spans="1:9" s="4" customFormat="1" ht="16.5" customHeight="1" x14ac:dyDescent="0.2">
      <c r="A187" s="22">
        <f>Apr!A187</f>
        <v>183</v>
      </c>
      <c r="B187" s="23" t="str">
        <f>Apr!B187</f>
        <v>D282</v>
      </c>
      <c r="C187" s="24" t="str">
        <f>Apr!C187</f>
        <v>Doramectin Inj</v>
      </c>
      <c r="D187" s="24">
        <f>Apr!D187</f>
        <v>0</v>
      </c>
      <c r="E187" s="22">
        <f>Jul!I187</f>
        <v>0</v>
      </c>
      <c r="F187" s="29"/>
      <c r="G187" s="26">
        <f t="shared" si="6"/>
        <v>0</v>
      </c>
      <c r="H187" s="29"/>
      <c r="I187" s="26">
        <f t="shared" si="7"/>
        <v>0</v>
      </c>
    </row>
    <row r="188" spans="1:9" s="4" customFormat="1" ht="16.5" customHeight="1" x14ac:dyDescent="0.2">
      <c r="A188" s="22">
        <f>Apr!A188</f>
        <v>184</v>
      </c>
      <c r="B188" s="23" t="str">
        <f>Apr!B188</f>
        <v>D283</v>
      </c>
      <c r="C188" s="24" t="str">
        <f>Apr!C188</f>
        <v>Flumethrin 6% Solution</v>
      </c>
      <c r="D188" s="24">
        <f>Apr!D188</f>
        <v>0</v>
      </c>
      <c r="E188" s="22">
        <f>Jul!I188</f>
        <v>0</v>
      </c>
      <c r="F188" s="29"/>
      <c r="G188" s="26">
        <f t="shared" si="6"/>
        <v>0</v>
      </c>
      <c r="H188" s="29"/>
      <c r="I188" s="26">
        <f t="shared" si="7"/>
        <v>0</v>
      </c>
    </row>
    <row r="189" spans="1:9" s="4" customFormat="1" ht="16.5" customHeight="1" x14ac:dyDescent="0.2">
      <c r="A189" s="22">
        <f>Apr!A189</f>
        <v>185</v>
      </c>
      <c r="B189" s="23" t="str">
        <f>Apr!B189</f>
        <v>D284</v>
      </c>
      <c r="C189" s="24" t="str">
        <f>Apr!C189</f>
        <v>Iron Inj</v>
      </c>
      <c r="D189" s="24">
        <f>Apr!D189</f>
        <v>0</v>
      </c>
      <c r="E189" s="22">
        <f>Jul!I189</f>
        <v>0</v>
      </c>
      <c r="F189" s="29"/>
      <c r="G189" s="26">
        <f t="shared" si="6"/>
        <v>0</v>
      </c>
      <c r="H189" s="29"/>
      <c r="I189" s="26">
        <f t="shared" si="7"/>
        <v>0</v>
      </c>
    </row>
    <row r="190" spans="1:9" s="4" customFormat="1" ht="16.5" customHeight="1" x14ac:dyDescent="0.2">
      <c r="A190" s="22">
        <f>Apr!A190</f>
        <v>186</v>
      </c>
      <c r="B190" s="23" t="str">
        <f>Apr!B190</f>
        <v>D285</v>
      </c>
      <c r="C190" s="24" t="str">
        <f>Apr!C190</f>
        <v>Isofluperdone Inj</v>
      </c>
      <c r="D190" s="24">
        <f>Apr!D190</f>
        <v>0</v>
      </c>
      <c r="E190" s="22">
        <f>Jul!I190</f>
        <v>0</v>
      </c>
      <c r="F190" s="32"/>
      <c r="G190" s="26">
        <f t="shared" ref="G190" si="8">E190+F190</f>
        <v>0</v>
      </c>
      <c r="H190" s="32"/>
      <c r="I190" s="26">
        <f t="shared" ref="I190" si="9">G190-H190</f>
        <v>0</v>
      </c>
    </row>
    <row r="191" spans="1:9" s="4" customFormat="1" ht="16.5" customHeight="1" x14ac:dyDescent="0.2">
      <c r="A191" s="24" t="str">
        <f>IF(Apr!A191="","",Apr!A191)</f>
        <v/>
      </c>
      <c r="B191" s="31" t="str">
        <f>IF(Apr!B191="","",Apr!B191)</f>
        <v/>
      </c>
      <c r="C191" s="31" t="str">
        <f>IF(Apr!C191="","",Apr!C191)</f>
        <v/>
      </c>
      <c r="D191" s="32" t="str">
        <f>IF(Apr!D191="","",Apr!D191)</f>
        <v/>
      </c>
      <c r="E191" s="32" t="str">
        <f>IF(Apr!C191="","",Jul!I191)</f>
        <v/>
      </c>
      <c r="F191" s="32"/>
      <c r="G191" s="33" t="str">
        <f>IF(Apr!C191="","",E191+F191)</f>
        <v/>
      </c>
      <c r="H191" s="32"/>
      <c r="I191" s="35" t="str">
        <f>IF(Apr!C191="","",G191-H191)</f>
        <v/>
      </c>
    </row>
    <row r="192" spans="1:9" s="4" customFormat="1" ht="16.5" customHeight="1" x14ac:dyDescent="0.2">
      <c r="A192" s="24" t="str">
        <f>IF(Apr!A192="","",Apr!A192)</f>
        <v/>
      </c>
      <c r="B192" s="31" t="str">
        <f>IF(Apr!B192="","",Apr!B192)</f>
        <v/>
      </c>
      <c r="C192" s="31" t="str">
        <f>IF(Apr!C192="","",Apr!C192)</f>
        <v/>
      </c>
      <c r="D192" s="32" t="str">
        <f>IF(Apr!D192="","",Apr!D192)</f>
        <v/>
      </c>
      <c r="E192" s="32" t="str">
        <f>IF(Apr!C192="","",Jul!I192)</f>
        <v/>
      </c>
      <c r="F192" s="32"/>
      <c r="G192" s="33" t="str">
        <f>IF(Apr!C192="","",E192+F192)</f>
        <v/>
      </c>
      <c r="H192" s="32"/>
      <c r="I192" s="35" t="str">
        <f>IF(Apr!C192="","",G192-H192)</f>
        <v/>
      </c>
    </row>
    <row r="193" spans="1:9" s="4" customFormat="1" ht="16.5" customHeight="1" x14ac:dyDescent="0.2">
      <c r="A193" s="24" t="str">
        <f>IF(Apr!A193="","",Apr!A193)</f>
        <v/>
      </c>
      <c r="B193" s="31" t="str">
        <f>IF(Apr!B193="","",Apr!B193)</f>
        <v/>
      </c>
      <c r="C193" s="31" t="str">
        <f>IF(Apr!C193="","",Apr!C193)</f>
        <v/>
      </c>
      <c r="D193" s="32" t="str">
        <f>IF(Apr!D193="","",Apr!D193)</f>
        <v/>
      </c>
      <c r="E193" s="32" t="str">
        <f>IF(Apr!C193="","",Jul!I193)</f>
        <v/>
      </c>
      <c r="F193" s="32"/>
      <c r="G193" s="33" t="str">
        <f>IF(Apr!C193="","",E193+F193)</f>
        <v/>
      </c>
      <c r="H193" s="32"/>
      <c r="I193" s="35" t="str">
        <f>IF(Apr!C193="","",G193-H193)</f>
        <v/>
      </c>
    </row>
    <row r="194" spans="1:9" s="4" customFormat="1" ht="16.5" customHeight="1" x14ac:dyDescent="0.2">
      <c r="A194" s="114" t="str">
        <f>IF(Apr!A194="","",Apr!A194)</f>
        <v/>
      </c>
      <c r="B194" s="119" t="str">
        <f>IF(Apr!B194="","",Apr!B194)</f>
        <v/>
      </c>
      <c r="C194" s="115" t="str">
        <f>IF(Apr!C194="","",Apr!C194)</f>
        <v/>
      </c>
      <c r="D194" s="115" t="str">
        <f>IF(Apr!D194="","",Apr!D194)</f>
        <v/>
      </c>
      <c r="E194" s="114" t="str">
        <f>IF(Apr!C194="","",Jul!I194)</f>
        <v/>
      </c>
      <c r="F194" s="116"/>
      <c r="G194" s="118" t="str">
        <f>IF(Apr!C194="","",E194+F194)</f>
        <v/>
      </c>
      <c r="H194" s="116"/>
      <c r="I194" s="118" t="str">
        <f>IF(Apr!C194="","",G194-H194)</f>
        <v/>
      </c>
    </row>
    <row r="195" spans="1:9" s="4" customFormat="1" ht="16.5" customHeight="1" x14ac:dyDescent="0.2">
      <c r="A195" s="24" t="str">
        <f>IF(Apr!A195="","",Apr!A195)</f>
        <v/>
      </c>
      <c r="B195" s="31" t="str">
        <f>IF(Apr!B195="","",Apr!B195)</f>
        <v/>
      </c>
      <c r="C195" s="31" t="str">
        <f>IF(Apr!C195="","",Apr!C195)</f>
        <v/>
      </c>
      <c r="D195" s="32" t="str">
        <f>IF(Apr!D195="","",Apr!D195)</f>
        <v/>
      </c>
      <c r="E195" s="32" t="str">
        <f>IF(Apr!C195="","",Jul!I195)</f>
        <v/>
      </c>
      <c r="F195" s="32"/>
      <c r="G195" s="33" t="str">
        <f>IF(Apr!C195="","",E195+F195)</f>
        <v/>
      </c>
      <c r="H195" s="32"/>
      <c r="I195" s="35" t="str">
        <f>IF(Apr!C195="","",G195-H195)</f>
        <v/>
      </c>
    </row>
    <row r="196" spans="1:9" s="4" customFormat="1" ht="16.5" customHeight="1" x14ac:dyDescent="0.2">
      <c r="A196" s="24" t="str">
        <f>IF(Apr!A196="","",Apr!A196)</f>
        <v/>
      </c>
      <c r="B196" s="31" t="str">
        <f>IF(Apr!B196="","",Apr!B196)</f>
        <v/>
      </c>
      <c r="C196" s="31" t="str">
        <f>IF(Apr!C196="","",Apr!C196)</f>
        <v/>
      </c>
      <c r="D196" s="32" t="str">
        <f>IF(Apr!D196="","",Apr!D196)</f>
        <v/>
      </c>
      <c r="E196" s="32" t="str">
        <f>IF(Apr!C196="","",Jul!I196)</f>
        <v/>
      </c>
      <c r="F196" s="32"/>
      <c r="G196" s="33" t="str">
        <f>IF(Apr!C196="","",E196+F196)</f>
        <v/>
      </c>
      <c r="H196" s="32"/>
      <c r="I196" s="35" t="str">
        <f>IF(Apr!C196="","",G196-H196)</f>
        <v/>
      </c>
    </row>
    <row r="197" spans="1:9" s="4" customFormat="1" ht="16.5" customHeight="1" x14ac:dyDescent="0.2">
      <c r="A197" s="24" t="str">
        <f>IF(Apr!A197="","",Apr!A197)</f>
        <v/>
      </c>
      <c r="B197" s="31" t="str">
        <f>IF(Apr!B197="","",Apr!B197)</f>
        <v/>
      </c>
      <c r="C197" s="31" t="str">
        <f>IF(Apr!C197="","",Apr!C197)</f>
        <v/>
      </c>
      <c r="D197" s="32" t="str">
        <f>IF(Apr!D197="","",Apr!D197)</f>
        <v/>
      </c>
      <c r="E197" s="32" t="str">
        <f>IF(Apr!C197="","",Jul!I197)</f>
        <v/>
      </c>
      <c r="F197" s="32"/>
      <c r="G197" s="33" t="str">
        <f>IF(Apr!C197="","",E197+F197)</f>
        <v/>
      </c>
      <c r="H197" s="32"/>
      <c r="I197" s="35" t="str">
        <f>IF(Apr!C197="","",G197-H197)</f>
        <v/>
      </c>
    </row>
    <row r="198" spans="1:9" s="4" customFormat="1" ht="16.5" customHeight="1" x14ac:dyDescent="0.2">
      <c r="A198" s="24" t="str">
        <f>IF(Apr!A198="","",Apr!A198)</f>
        <v/>
      </c>
      <c r="B198" s="31" t="str">
        <f>IF(Apr!B198="","",Apr!B198)</f>
        <v/>
      </c>
      <c r="C198" s="31" t="str">
        <f>IF(Apr!C198="","",Apr!C198)</f>
        <v/>
      </c>
      <c r="D198" s="32" t="str">
        <f>IF(Apr!D198="","",Apr!D198)</f>
        <v/>
      </c>
      <c r="E198" s="32" t="str">
        <f>IF(Apr!C198="","",Jul!I198)</f>
        <v/>
      </c>
      <c r="F198" s="32"/>
      <c r="G198" s="33" t="str">
        <f>IF(Apr!C198="","",E198+F198)</f>
        <v/>
      </c>
      <c r="H198" s="32"/>
      <c r="I198" s="35" t="str">
        <f>IF(Apr!C198="","",G198-H198)</f>
        <v/>
      </c>
    </row>
    <row r="199" spans="1:9" s="4" customFormat="1" ht="16.5" customHeight="1" x14ac:dyDescent="0.2">
      <c r="A199" s="24" t="str">
        <f>IF(Apr!A199="","",Apr!A199)</f>
        <v/>
      </c>
      <c r="B199" s="31" t="str">
        <f>IF(Apr!B199="","",Apr!B199)</f>
        <v/>
      </c>
      <c r="C199" s="31" t="str">
        <f>IF(Apr!C199="","",Apr!C199)</f>
        <v/>
      </c>
      <c r="D199" s="32" t="str">
        <f>IF(Apr!D199="","",Apr!D199)</f>
        <v/>
      </c>
      <c r="E199" s="32" t="str">
        <f>IF(Apr!C199="","",Jul!I199)</f>
        <v/>
      </c>
      <c r="F199" s="32"/>
      <c r="G199" s="33" t="str">
        <f>IF(Apr!C199="","",E199+F199)</f>
        <v/>
      </c>
      <c r="H199" s="32"/>
      <c r="I199" s="35" t="str">
        <f>IF(Apr!C199="","",G199-H199)</f>
        <v/>
      </c>
    </row>
    <row r="200" spans="1:9" s="4" customFormat="1" ht="16.5" customHeight="1" x14ac:dyDescent="0.2">
      <c r="A200" s="24" t="str">
        <f>IF(Apr!A200="","",Apr!A200)</f>
        <v/>
      </c>
      <c r="B200" s="31" t="str">
        <f>IF(Apr!B200="","",Apr!B200)</f>
        <v/>
      </c>
      <c r="C200" s="31" t="str">
        <f>IF(Apr!C200="","",Apr!C200)</f>
        <v/>
      </c>
      <c r="D200" s="32" t="str">
        <f>IF(Apr!D200="","",Apr!D200)</f>
        <v/>
      </c>
      <c r="E200" s="32" t="str">
        <f>IF(Apr!C200="","",Jul!I200)</f>
        <v/>
      </c>
      <c r="F200" s="32"/>
      <c r="G200" s="33" t="str">
        <f>IF(Apr!C200="","",E200+F200)</f>
        <v/>
      </c>
      <c r="H200" s="32"/>
      <c r="I200" s="35" t="str">
        <f>IF(Apr!C200="","",G200-H200)</f>
        <v/>
      </c>
    </row>
    <row r="201" spans="1:9" s="4" customFormat="1" ht="16.5" customHeight="1" x14ac:dyDescent="0.2">
      <c r="A201" s="24" t="str">
        <f>IF(Apr!A201="","",Apr!A201)</f>
        <v/>
      </c>
      <c r="B201" s="31" t="str">
        <f>IF(Apr!B201="","",Apr!B201)</f>
        <v/>
      </c>
      <c r="C201" s="31" t="str">
        <f>IF(Apr!C201="","",Apr!C201)</f>
        <v/>
      </c>
      <c r="D201" s="32" t="str">
        <f>IF(Apr!D201="","",Apr!D201)</f>
        <v/>
      </c>
      <c r="E201" s="32" t="str">
        <f>IF(Apr!C201="","",Jul!I201)</f>
        <v/>
      </c>
      <c r="F201" s="32"/>
      <c r="G201" s="33" t="str">
        <f>IF(Apr!C201="","",E201+F201)</f>
        <v/>
      </c>
      <c r="H201" s="32"/>
      <c r="I201" s="35" t="str">
        <f>IF(Apr!C201="","",G201-H201)</f>
        <v/>
      </c>
    </row>
    <row r="202" spans="1:9" s="4" customFormat="1" ht="16.5" customHeight="1" x14ac:dyDescent="0.2">
      <c r="A202" s="24" t="str">
        <f>IF(Apr!A202="","",Apr!A202)</f>
        <v/>
      </c>
      <c r="B202" s="31" t="str">
        <f>IF(Apr!B202="","",Apr!B202)</f>
        <v/>
      </c>
      <c r="C202" s="31" t="str">
        <f>IF(Apr!C202="","",Apr!C202)</f>
        <v/>
      </c>
      <c r="D202" s="32" t="str">
        <f>IF(Apr!D202="","",Apr!D202)</f>
        <v/>
      </c>
      <c r="E202" s="32" t="str">
        <f>IF(Apr!C202="","",Jul!I202)</f>
        <v/>
      </c>
      <c r="F202" s="32"/>
      <c r="G202" s="33" t="str">
        <f>IF(Apr!C202="","",E202+F202)</f>
        <v/>
      </c>
      <c r="H202" s="32"/>
      <c r="I202" s="35" t="str">
        <f>IF(Apr!C202="","",G202-H202)</f>
        <v/>
      </c>
    </row>
    <row r="203" spans="1:9" s="4" customFormat="1" ht="16.5" customHeight="1" x14ac:dyDescent="0.2">
      <c r="A203" s="24" t="str">
        <f>IF(Apr!A203="","",Apr!A203)</f>
        <v/>
      </c>
      <c r="B203" s="31" t="str">
        <f>IF(Apr!B203="","",Apr!B203)</f>
        <v/>
      </c>
      <c r="C203" s="31" t="str">
        <f>IF(Apr!C203="","",Apr!C203)</f>
        <v/>
      </c>
      <c r="D203" s="32" t="str">
        <f>IF(Apr!D203="","",Apr!D203)</f>
        <v/>
      </c>
      <c r="E203" s="32" t="str">
        <f>IF(Apr!C203="","",Jul!I203)</f>
        <v/>
      </c>
      <c r="F203" s="32"/>
      <c r="G203" s="33" t="str">
        <f>IF(Apr!C203="","",E203+F203)</f>
        <v/>
      </c>
      <c r="H203" s="32"/>
      <c r="I203" s="35" t="str">
        <f>IF(Apr!C203="","",G203-H203)</f>
        <v/>
      </c>
    </row>
    <row r="204" spans="1:9" s="4" customFormat="1" ht="16.5" customHeight="1" x14ac:dyDescent="0.2">
      <c r="A204" s="114" t="str">
        <f>IF(Apr!A204="","",Apr!A204)</f>
        <v/>
      </c>
      <c r="B204" s="119" t="str">
        <f>IF(Apr!B204="","",Apr!B204)</f>
        <v/>
      </c>
      <c r="C204" s="115" t="str">
        <f>IF(Apr!C204="","",Apr!C204)</f>
        <v/>
      </c>
      <c r="D204" s="115" t="str">
        <f>IF(Apr!D204="","",Apr!D204)</f>
        <v/>
      </c>
      <c r="E204" s="114" t="str">
        <f>IF(Apr!C204="","",Jul!I204)</f>
        <v/>
      </c>
      <c r="F204" s="116"/>
      <c r="G204" s="118" t="str">
        <f>IF(Apr!C204="","",E204+F204)</f>
        <v/>
      </c>
      <c r="H204" s="116"/>
      <c r="I204" s="118" t="str">
        <f>IF(Apr!C204="","",G204-H204)</f>
        <v/>
      </c>
    </row>
    <row r="205" spans="1:9" s="4" customFormat="1" ht="16.5" customHeight="1" x14ac:dyDescent="0.2">
      <c r="A205" s="24" t="str">
        <f>IF(Apr!A205="","",Apr!A205)</f>
        <v/>
      </c>
      <c r="B205" s="31" t="str">
        <f>IF(Apr!B205="","",Apr!B205)</f>
        <v/>
      </c>
      <c r="C205" s="31" t="str">
        <f>IF(Apr!C205="","",Apr!C205)</f>
        <v/>
      </c>
      <c r="D205" s="32" t="str">
        <f>IF(Apr!D205="","",Apr!D205)</f>
        <v/>
      </c>
      <c r="E205" s="32" t="str">
        <f>IF(Apr!C205="","",Jul!I205)</f>
        <v/>
      </c>
      <c r="F205" s="32"/>
      <c r="G205" s="33" t="str">
        <f>IF(Apr!C205="","",E205+F205)</f>
        <v/>
      </c>
      <c r="H205" s="32"/>
      <c r="I205" s="35" t="str">
        <f>IF(Apr!C205="","",G205-H205)</f>
        <v/>
      </c>
    </row>
    <row r="206" spans="1:9" s="4" customFormat="1" ht="16.5" customHeight="1" thickBot="1" x14ac:dyDescent="0.25">
      <c r="A206" s="39" t="str">
        <f>IF(Apr!A206="","",Apr!A206)</f>
        <v/>
      </c>
      <c r="B206" s="39" t="str">
        <f>IF(Apr!B206="","",Apr!B206)</f>
        <v/>
      </c>
      <c r="C206" s="39" t="str">
        <f>IF(Apr!C206="","",Apr!C206)</f>
        <v/>
      </c>
      <c r="D206" s="39" t="str">
        <f>IF(Apr!D206="","",Apr!D206)</f>
        <v/>
      </c>
      <c r="E206" s="44" t="str">
        <f>IF(Apr!C206="","",Jul!I206)</f>
        <v/>
      </c>
      <c r="F206" s="42"/>
      <c r="G206" s="41" t="str">
        <f>IF(Apr!C206="","",E206+F206)</f>
        <v/>
      </c>
      <c r="H206" s="42"/>
      <c r="I206" s="41" t="str">
        <f>IF(Apr!C206="","",G206-H206)</f>
        <v/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hidden="1" x14ac:dyDescent="0.2"/>
    <row r="219" spans="1:9" ht="12.75" hidden="1" x14ac:dyDescent="0.2"/>
    <row r="220" spans="1:9" ht="12.75" hidden="1" x14ac:dyDescent="0.2"/>
    <row r="221" spans="1:9" ht="12.75" hidden="1" x14ac:dyDescent="0.2"/>
    <row r="222" spans="1:9" ht="12.75" hidden="1" x14ac:dyDescent="0.2"/>
    <row r="223" spans="1:9" ht="12.75" hidden="1" x14ac:dyDescent="0.2"/>
    <row r="224" spans="1:9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349" priority="98" operator="lessThan">
      <formula>0</formula>
    </cfRule>
  </conditionalFormatting>
  <conditionalFormatting sqref="I6:I23 I25:I33 I35:I113 I115:I123 I125:I133 I135:I143 I145:I153 I155:I163 I165:I173 I175:I183 I185:I190">
    <cfRule type="cellIs" dxfId="348" priority="97" operator="lessThan">
      <formula>0</formula>
    </cfRule>
  </conditionalFormatting>
  <conditionalFormatting sqref="I206">
    <cfRule type="cellIs" dxfId="347" priority="95" operator="lessThan">
      <formula>0</formula>
    </cfRule>
  </conditionalFormatting>
  <conditionalFormatting sqref="I191:I193 I195:I203 I205">
    <cfRule type="cellIs" dxfId="343" priority="25" operator="lessThan">
      <formula>0</formula>
    </cfRule>
  </conditionalFormatting>
  <conditionalFormatting sqref="I24">
    <cfRule type="cellIs" dxfId="342" priority="24" operator="lessThan">
      <formula>0</formula>
    </cfRule>
  </conditionalFormatting>
  <conditionalFormatting sqref="I34">
    <cfRule type="cellIs" dxfId="340" priority="22" operator="lessThan">
      <formula>0</formula>
    </cfRule>
  </conditionalFormatting>
  <conditionalFormatting sqref="I114">
    <cfRule type="cellIs" dxfId="338" priority="20" operator="lessThan">
      <formula>0</formula>
    </cfRule>
  </conditionalFormatting>
  <conditionalFormatting sqref="I124">
    <cfRule type="cellIs" dxfId="336" priority="18" operator="lessThan">
      <formula>0</formula>
    </cfRule>
  </conditionalFormatting>
  <conditionalFormatting sqref="I134">
    <cfRule type="cellIs" dxfId="334" priority="16" operator="lessThan">
      <formula>0</formula>
    </cfRule>
  </conditionalFormatting>
  <conditionalFormatting sqref="I144">
    <cfRule type="cellIs" dxfId="332" priority="14" operator="lessThan">
      <formula>0</formula>
    </cfRule>
  </conditionalFormatting>
  <conditionalFormatting sqref="I154">
    <cfRule type="cellIs" dxfId="330" priority="12" operator="lessThan">
      <formula>0</formula>
    </cfRule>
  </conditionalFormatting>
  <conditionalFormatting sqref="I164">
    <cfRule type="cellIs" dxfId="328" priority="10" operator="lessThan">
      <formula>0</formula>
    </cfRule>
  </conditionalFormatting>
  <conditionalFormatting sqref="I174">
    <cfRule type="cellIs" dxfId="326" priority="8" operator="lessThan">
      <formula>0</formula>
    </cfRule>
  </conditionalFormatting>
  <conditionalFormatting sqref="I184">
    <cfRule type="cellIs" dxfId="324" priority="6" operator="lessThan">
      <formula>0</formula>
    </cfRule>
  </conditionalFormatting>
  <conditionalFormatting sqref="I194">
    <cfRule type="cellIs" dxfId="322" priority="4" operator="lessThan">
      <formula>0</formula>
    </cfRule>
  </conditionalFormatting>
  <conditionalFormatting sqref="I204">
    <cfRule type="cellIs" dxfId="320" priority="2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ignoredErrors>
    <ignoredError sqref="D192:D205 D191 E191:E206" unlockedFormula="1"/>
    <ignoredError sqref="G145:I14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workbookViewId="0">
      <selection activeCell="F5" sqref="F5"/>
    </sheetView>
  </sheetViews>
  <sheetFormatPr defaultColWidth="0" defaultRowHeight="0" customHeight="1" zeroHeight="1" x14ac:dyDescent="0.2"/>
  <cols>
    <col min="1" max="1" width="4.2851562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tr">
        <f>Apr!A1</f>
        <v>Receipts and Stock Position of Medicines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H2" s="47" t="s">
        <v>474</v>
      </c>
      <c r="I2" s="135">
        <f>Home!L21</f>
        <v>42248</v>
      </c>
    </row>
    <row r="3" spans="1:9" ht="8.25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43" t="s">
        <v>332</v>
      </c>
      <c r="B4" s="43" t="s">
        <v>2</v>
      </c>
      <c r="C4" s="43" t="s">
        <v>3</v>
      </c>
      <c r="D4" s="43" t="s">
        <v>338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s="4" customFormat="1" ht="16.5" customHeight="1" thickTop="1" x14ac:dyDescent="0.2">
      <c r="A5" s="18">
        <f>Apr!A5</f>
        <v>1</v>
      </c>
      <c r="B5" s="19" t="str">
        <f>Apr!B5</f>
        <v>A3</v>
      </c>
      <c r="C5" s="19" t="str">
        <f>Apr!C5</f>
        <v>Rabies Veterinary Vaccine Inactivated IP</v>
      </c>
      <c r="D5" s="19" t="str">
        <f>Apr!D5</f>
        <v>Single Dose</v>
      </c>
      <c r="E5" s="18">
        <f>Aug!I5</f>
        <v>0</v>
      </c>
      <c r="F5" s="20"/>
      <c r="G5" s="21">
        <f>E5+F5</f>
        <v>0</v>
      </c>
      <c r="H5" s="20"/>
      <c r="I5" s="21">
        <f t="shared" ref="I5" si="0">G5-H5</f>
        <v>0</v>
      </c>
    </row>
    <row r="6" spans="1:9" s="4" customFormat="1" ht="16.5" customHeight="1" x14ac:dyDescent="0.2">
      <c r="A6" s="22">
        <f>Apr!A6</f>
        <v>2</v>
      </c>
      <c r="B6" s="23" t="str">
        <f>Apr!B6</f>
        <v>D4</v>
      </c>
      <c r="C6" s="24" t="str">
        <f>Apr!C6</f>
        <v>Boric Acid IP</v>
      </c>
      <c r="D6" s="24" t="str">
        <f>Apr!D6</f>
        <v>500 gms</v>
      </c>
      <c r="E6" s="22">
        <f>Aug!I6</f>
        <v>0</v>
      </c>
      <c r="F6" s="25"/>
      <c r="G6" s="26">
        <f>E6+F6</f>
        <v>0</v>
      </c>
      <c r="H6" s="25"/>
      <c r="I6" s="26">
        <f t="shared" ref="I6" si="1">G6-H6</f>
        <v>0</v>
      </c>
    </row>
    <row r="7" spans="1:9" s="4" customFormat="1" ht="16.5" customHeight="1" x14ac:dyDescent="0.2">
      <c r="A7" s="22">
        <f>Apr!A7</f>
        <v>3</v>
      </c>
      <c r="B7" s="23" t="str">
        <f>Apr!B7</f>
        <v>D5</v>
      </c>
      <c r="C7" s="24" t="str">
        <f>Apr!C7</f>
        <v>Chirrhatta Powder</v>
      </c>
      <c r="D7" s="24" t="str">
        <f>Apr!D7</f>
        <v>1 kg</v>
      </c>
      <c r="E7" s="22">
        <f>Aug!I7</f>
        <v>0</v>
      </c>
      <c r="F7" s="28"/>
      <c r="G7" s="26">
        <f t="shared" ref="G7:G70" si="2">E7+F7</f>
        <v>0</v>
      </c>
      <c r="H7" s="28"/>
      <c r="I7" s="26">
        <f t="shared" ref="I7:I70" si="3">G7-H7</f>
        <v>0</v>
      </c>
    </row>
    <row r="8" spans="1:9" s="4" customFormat="1" ht="16.5" customHeight="1" x14ac:dyDescent="0.2">
      <c r="A8" s="22">
        <f>Apr!A8</f>
        <v>4</v>
      </c>
      <c r="B8" s="23" t="str">
        <f>Apr!B8</f>
        <v>D8</v>
      </c>
      <c r="C8" s="24" t="str">
        <f>Apr!C8</f>
        <v>Light Kaolin IP</v>
      </c>
      <c r="D8" s="24" t="str">
        <f>Apr!D8</f>
        <v>1 kg</v>
      </c>
      <c r="E8" s="22">
        <f>Aug!I8</f>
        <v>0</v>
      </c>
      <c r="F8" s="29"/>
      <c r="G8" s="26">
        <f t="shared" si="2"/>
        <v>0</v>
      </c>
      <c r="H8" s="29"/>
      <c r="I8" s="26">
        <f t="shared" si="3"/>
        <v>0</v>
      </c>
    </row>
    <row r="9" spans="1:9" s="4" customFormat="1" ht="16.5" customHeight="1" x14ac:dyDescent="0.2">
      <c r="A9" s="22">
        <f>Apr!A9</f>
        <v>5</v>
      </c>
      <c r="B9" s="23" t="str">
        <f>Apr!B9</f>
        <v>D11</v>
      </c>
      <c r="C9" s="24" t="str">
        <f>Apr!C9</f>
        <v>Pichorhiza Powder IP</v>
      </c>
      <c r="D9" s="24" t="str">
        <f>Apr!D9</f>
        <v>1 kg</v>
      </c>
      <c r="E9" s="22">
        <f>Aug!I9</f>
        <v>0</v>
      </c>
      <c r="F9" s="28"/>
      <c r="G9" s="26">
        <f t="shared" si="2"/>
        <v>0</v>
      </c>
      <c r="H9" s="28"/>
      <c r="I9" s="26">
        <f t="shared" si="3"/>
        <v>0</v>
      </c>
    </row>
    <row r="10" spans="1:9" s="4" customFormat="1" ht="16.5" customHeight="1" x14ac:dyDescent="0.2">
      <c r="A10" s="22">
        <f>Apr!A10</f>
        <v>6</v>
      </c>
      <c r="B10" s="23" t="str">
        <f>Apr!B10</f>
        <v>D12</v>
      </c>
      <c r="C10" s="24" t="str">
        <f>Apr!C10</f>
        <v>Potassium Permanganate IP</v>
      </c>
      <c r="D10" s="24" t="str">
        <f>Apr!D10</f>
        <v>500 gms</v>
      </c>
      <c r="E10" s="22">
        <f>Aug!I10</f>
        <v>0</v>
      </c>
      <c r="F10" s="29"/>
      <c r="G10" s="26">
        <f t="shared" si="2"/>
        <v>0</v>
      </c>
      <c r="H10" s="29"/>
      <c r="I10" s="26">
        <f t="shared" si="3"/>
        <v>0</v>
      </c>
    </row>
    <row r="11" spans="1:9" s="4" customFormat="1" ht="16.5" customHeight="1" x14ac:dyDescent="0.2">
      <c r="A11" s="22">
        <f>Apr!A11</f>
        <v>7</v>
      </c>
      <c r="B11" s="23" t="str">
        <f>Apr!B11</f>
        <v>D13</v>
      </c>
      <c r="C11" s="24" t="str">
        <f>Apr!C11</f>
        <v>Sodium Bicarbonate IP</v>
      </c>
      <c r="D11" s="24" t="str">
        <f>Apr!D11</f>
        <v>500 gms</v>
      </c>
      <c r="E11" s="22">
        <f>Aug!I11</f>
        <v>0</v>
      </c>
      <c r="F11" s="28"/>
      <c r="G11" s="26">
        <f t="shared" si="2"/>
        <v>0</v>
      </c>
      <c r="H11" s="28"/>
      <c r="I11" s="26">
        <f t="shared" si="3"/>
        <v>0</v>
      </c>
    </row>
    <row r="12" spans="1:9" s="4" customFormat="1" ht="16.5" customHeight="1" x14ac:dyDescent="0.2">
      <c r="A12" s="22">
        <f>Apr!A12</f>
        <v>8</v>
      </c>
      <c r="B12" s="23" t="str">
        <f>Apr!B12</f>
        <v>D15</v>
      </c>
      <c r="C12" s="24" t="str">
        <f>Apr!C12</f>
        <v>Formaldehyde IP</v>
      </c>
      <c r="D12" s="24" t="str">
        <f>Apr!D12</f>
        <v>1 Ltr</v>
      </c>
      <c r="E12" s="22">
        <f>Aug!I12</f>
        <v>0</v>
      </c>
      <c r="F12" s="29"/>
      <c r="G12" s="26">
        <f t="shared" si="2"/>
        <v>0</v>
      </c>
      <c r="H12" s="29"/>
      <c r="I12" s="26">
        <f t="shared" si="3"/>
        <v>0</v>
      </c>
    </row>
    <row r="13" spans="1:9" s="4" customFormat="1" ht="16.5" customHeight="1" x14ac:dyDescent="0.2">
      <c r="A13" s="22">
        <f>Apr!A13</f>
        <v>9</v>
      </c>
      <c r="B13" s="23" t="str">
        <f>Apr!B13</f>
        <v>D17</v>
      </c>
      <c r="C13" s="24" t="str">
        <f>Apr!C13</f>
        <v>Glycerin IP</v>
      </c>
      <c r="D13" s="24" t="str">
        <f>Apr!D13</f>
        <v>500 gms</v>
      </c>
      <c r="E13" s="22">
        <f>Aug!I13</f>
        <v>0</v>
      </c>
      <c r="F13" s="28"/>
      <c r="G13" s="26">
        <f t="shared" si="2"/>
        <v>0</v>
      </c>
      <c r="H13" s="28"/>
      <c r="I13" s="26">
        <f t="shared" si="3"/>
        <v>0</v>
      </c>
    </row>
    <row r="14" spans="1:9" s="4" customFormat="1" ht="16.5" customHeight="1" x14ac:dyDescent="0.2">
      <c r="A14" s="114">
        <f>Apr!A14</f>
        <v>10</v>
      </c>
      <c r="B14" s="119" t="str">
        <f>Apr!B14</f>
        <v>D18</v>
      </c>
      <c r="C14" s="115" t="str">
        <f>Apr!C14</f>
        <v>Liquid Paraffin IP</v>
      </c>
      <c r="D14" s="115" t="str">
        <f>Apr!D14</f>
        <v>1 Ltr</v>
      </c>
      <c r="E14" s="114">
        <f>Aug!I14</f>
        <v>0</v>
      </c>
      <c r="F14" s="122"/>
      <c r="G14" s="118">
        <f t="shared" si="2"/>
        <v>0</v>
      </c>
      <c r="H14" s="122"/>
      <c r="I14" s="118">
        <f t="shared" si="3"/>
        <v>0</v>
      </c>
    </row>
    <row r="15" spans="1:9" s="4" customFormat="1" ht="16.5" customHeight="1" x14ac:dyDescent="0.2">
      <c r="A15" s="22">
        <f>Apr!A15</f>
        <v>11</v>
      </c>
      <c r="B15" s="23" t="str">
        <f>Apr!B15</f>
        <v>D19</v>
      </c>
      <c r="C15" s="24" t="str">
        <f>Apr!C15</f>
        <v>Tincture Iodine IP 66</v>
      </c>
      <c r="D15" s="24" t="str">
        <f>Apr!D15</f>
        <v>500 ml</v>
      </c>
      <c r="E15" s="22">
        <f>Aug!I15</f>
        <v>0</v>
      </c>
      <c r="F15" s="29"/>
      <c r="G15" s="26">
        <f t="shared" si="2"/>
        <v>0</v>
      </c>
      <c r="H15" s="29"/>
      <c r="I15" s="26">
        <f t="shared" si="3"/>
        <v>0</v>
      </c>
    </row>
    <row r="16" spans="1:9" s="4" customFormat="1" ht="16.5" customHeight="1" x14ac:dyDescent="0.2">
      <c r="A16" s="22">
        <f>Apr!A16</f>
        <v>12</v>
      </c>
      <c r="B16" s="23" t="str">
        <f>Apr!B16</f>
        <v>D20</v>
      </c>
      <c r="C16" s="24" t="str">
        <f>Apr!C16</f>
        <v>Compound Benzoin Tincture IP</v>
      </c>
      <c r="D16" s="24" t="str">
        <f>Apr!D16</f>
        <v>500 ml</v>
      </c>
      <c r="E16" s="22">
        <f>Aug!I16</f>
        <v>0</v>
      </c>
      <c r="F16" s="32"/>
      <c r="G16" s="26">
        <f t="shared" si="2"/>
        <v>0</v>
      </c>
      <c r="H16" s="32"/>
      <c r="I16" s="26">
        <f t="shared" si="3"/>
        <v>0</v>
      </c>
    </row>
    <row r="17" spans="1:9" s="4" customFormat="1" ht="16.5" customHeight="1" x14ac:dyDescent="0.2">
      <c r="A17" s="22">
        <f>Apr!A17</f>
        <v>13</v>
      </c>
      <c r="B17" s="23" t="str">
        <f>Apr!B17</f>
        <v>D21</v>
      </c>
      <c r="C17" s="24" t="str">
        <f>Apr!C17</f>
        <v>Povidone Iodine 5% Solution IP</v>
      </c>
      <c r="D17" s="24" t="str">
        <f>Apr!D17</f>
        <v>500 ml Bottle</v>
      </c>
      <c r="E17" s="22">
        <f>Aug!I17</f>
        <v>0</v>
      </c>
      <c r="F17" s="125"/>
      <c r="G17" s="26">
        <f t="shared" si="2"/>
        <v>0</v>
      </c>
      <c r="H17" s="125"/>
      <c r="I17" s="26">
        <f t="shared" si="3"/>
        <v>0</v>
      </c>
    </row>
    <row r="18" spans="1:9" s="4" customFormat="1" ht="16.5" customHeight="1" x14ac:dyDescent="0.2">
      <c r="A18" s="22">
        <f>Apr!A18</f>
        <v>14</v>
      </c>
      <c r="B18" s="23" t="str">
        <f>Apr!B18</f>
        <v>D22</v>
      </c>
      <c r="C18" s="24" t="str">
        <f>Apr!C18</f>
        <v>Povidone Iodine Ointment USP</v>
      </c>
      <c r="D18" s="24" t="str">
        <f>Apr!D18</f>
        <v>500 gms</v>
      </c>
      <c r="E18" s="22">
        <f>Aug!I18</f>
        <v>0</v>
      </c>
      <c r="F18" s="25"/>
      <c r="G18" s="26">
        <f t="shared" si="2"/>
        <v>0</v>
      </c>
      <c r="H18" s="25"/>
      <c r="I18" s="26">
        <f t="shared" si="3"/>
        <v>0</v>
      </c>
    </row>
    <row r="19" spans="1:9" s="4" customFormat="1" ht="16.5" customHeight="1" x14ac:dyDescent="0.2">
      <c r="A19" s="22">
        <f>Apr!A19</f>
        <v>15</v>
      </c>
      <c r="B19" s="23" t="str">
        <f>Apr!B19</f>
        <v>D23</v>
      </c>
      <c r="C19" s="24" t="str">
        <f>Apr!C19</f>
        <v>White Soft Paraffin IP</v>
      </c>
      <c r="D19" s="24" t="str">
        <f>Apr!D19</f>
        <v>1 kg</v>
      </c>
      <c r="E19" s="22">
        <f>Aug!I19</f>
        <v>0</v>
      </c>
      <c r="F19" s="37"/>
      <c r="G19" s="26">
        <f t="shared" si="2"/>
        <v>0</v>
      </c>
      <c r="H19" s="37"/>
      <c r="I19" s="26">
        <f t="shared" si="3"/>
        <v>0</v>
      </c>
    </row>
    <row r="20" spans="1:9" s="4" customFormat="1" ht="16.5" customHeight="1" x14ac:dyDescent="0.2">
      <c r="A20" s="22">
        <f>Apr!A20</f>
        <v>16</v>
      </c>
      <c r="B20" s="23" t="str">
        <f>Apr!B20</f>
        <v>D25</v>
      </c>
      <c r="C20" s="24" t="str">
        <f>Apr!C20</f>
        <v>Tincture Cardamum Compound IP 66</v>
      </c>
      <c r="D20" s="24" t="str">
        <f>Apr!D20</f>
        <v>500 ml</v>
      </c>
      <c r="E20" s="22">
        <f>Aug!I20</f>
        <v>0</v>
      </c>
      <c r="F20" s="37"/>
      <c r="G20" s="26">
        <f t="shared" si="2"/>
        <v>0</v>
      </c>
      <c r="H20" s="37"/>
      <c r="I20" s="26">
        <f t="shared" si="3"/>
        <v>0</v>
      </c>
    </row>
    <row r="21" spans="1:9" s="4" customFormat="1" ht="16.5" customHeight="1" x14ac:dyDescent="0.2">
      <c r="A21" s="22">
        <f>Apr!A21</f>
        <v>17</v>
      </c>
      <c r="B21" s="23" t="str">
        <f>Apr!B21</f>
        <v>D26</v>
      </c>
      <c r="C21" s="24" t="str">
        <f>Apr!C21</f>
        <v>Oil Of Turpentine BP</v>
      </c>
      <c r="D21" s="24" t="str">
        <f>Apr!D21</f>
        <v>500 ml</v>
      </c>
      <c r="E21" s="22">
        <f>Aug!I21</f>
        <v>0</v>
      </c>
      <c r="F21" s="29"/>
      <c r="G21" s="26">
        <f t="shared" si="2"/>
        <v>0</v>
      </c>
      <c r="H21" s="29"/>
      <c r="I21" s="26">
        <f t="shared" si="3"/>
        <v>0</v>
      </c>
    </row>
    <row r="22" spans="1:9" s="4" customFormat="1" ht="16.5" customHeight="1" x14ac:dyDescent="0.2">
      <c r="A22" s="22">
        <f>Apr!A22</f>
        <v>18</v>
      </c>
      <c r="B22" s="23" t="str">
        <f>Apr!B22</f>
        <v>D28</v>
      </c>
      <c r="C22" s="24" t="str">
        <f>Apr!C22</f>
        <v>Silica In Dimethicone Suspension BP</v>
      </c>
      <c r="D22" s="24" t="str">
        <f>Apr!D22</f>
        <v>500 ml</v>
      </c>
      <c r="E22" s="22">
        <f>Aug!I22</f>
        <v>0</v>
      </c>
      <c r="F22" s="29"/>
      <c r="G22" s="26">
        <f t="shared" si="2"/>
        <v>0</v>
      </c>
      <c r="H22" s="29"/>
      <c r="I22" s="26">
        <f t="shared" si="3"/>
        <v>0</v>
      </c>
    </row>
    <row r="23" spans="1:9" s="4" customFormat="1" ht="16.5" customHeight="1" x14ac:dyDescent="0.2">
      <c r="A23" s="22">
        <f>Apr!A23</f>
        <v>19</v>
      </c>
      <c r="B23" s="23" t="str">
        <f>Apr!B23</f>
        <v>D29</v>
      </c>
      <c r="C23" s="24" t="str">
        <f>Apr!C23</f>
        <v>B.Complex Oral Liquid (Veterinary)</v>
      </c>
      <c r="D23" s="24" t="str">
        <f>Apr!D23</f>
        <v>1 Ltr</v>
      </c>
      <c r="E23" s="22">
        <f>Aug!I23</f>
        <v>0</v>
      </c>
      <c r="F23" s="29"/>
      <c r="G23" s="26">
        <f t="shared" si="2"/>
        <v>0</v>
      </c>
      <c r="H23" s="29"/>
      <c r="I23" s="26">
        <f t="shared" si="3"/>
        <v>0</v>
      </c>
    </row>
    <row r="24" spans="1:9" s="4" customFormat="1" ht="16.5" customHeight="1" x14ac:dyDescent="0.2">
      <c r="A24" s="114">
        <f>Apr!A24</f>
        <v>20</v>
      </c>
      <c r="B24" s="119" t="str">
        <f>Apr!B24</f>
        <v>D31</v>
      </c>
      <c r="C24" s="115" t="str">
        <f>Apr!C24</f>
        <v>Mineral Supplement Tab</v>
      </c>
      <c r="D24" s="115" t="str">
        <f>Apr!D24</f>
        <v>100 Tabs</v>
      </c>
      <c r="E24" s="114">
        <f>Aug!I24</f>
        <v>0</v>
      </c>
      <c r="F24" s="116"/>
      <c r="G24" s="118">
        <f t="shared" si="2"/>
        <v>0</v>
      </c>
      <c r="H24" s="116"/>
      <c r="I24" s="118">
        <f t="shared" si="3"/>
        <v>0</v>
      </c>
    </row>
    <row r="25" spans="1:9" s="4" customFormat="1" ht="16.5" customHeight="1" x14ac:dyDescent="0.2">
      <c r="A25" s="22">
        <f>Apr!A25</f>
        <v>21</v>
      </c>
      <c r="B25" s="23" t="str">
        <f>Apr!B25</f>
        <v>D33</v>
      </c>
      <c r="C25" s="24" t="str">
        <f>Apr!C25</f>
        <v>Sulfadimidine Tablet BP Vet</v>
      </c>
      <c r="D25" s="24" t="str">
        <f>Apr!D25</f>
        <v>50 Tabs</v>
      </c>
      <c r="E25" s="22">
        <f>Aug!I25</f>
        <v>0</v>
      </c>
      <c r="F25" s="29"/>
      <c r="G25" s="26">
        <f t="shared" si="2"/>
        <v>0</v>
      </c>
      <c r="H25" s="29"/>
      <c r="I25" s="26">
        <f t="shared" si="3"/>
        <v>0</v>
      </c>
    </row>
    <row r="26" spans="1:9" s="4" customFormat="1" ht="16.5" customHeight="1" x14ac:dyDescent="0.2">
      <c r="A26" s="22">
        <f>Apr!A26</f>
        <v>22</v>
      </c>
      <c r="B26" s="23" t="str">
        <f>Apr!B26</f>
        <v>D36</v>
      </c>
      <c r="C26" s="24" t="str">
        <f>Apr!C26</f>
        <v>Sulphadiazine And Trimethoprim</v>
      </c>
      <c r="D26" s="24" t="str">
        <f>Apr!D26</f>
        <v>250 gms</v>
      </c>
      <c r="E26" s="22">
        <f>Aug!I26</f>
        <v>0</v>
      </c>
      <c r="F26" s="29"/>
      <c r="G26" s="26">
        <f t="shared" si="2"/>
        <v>0</v>
      </c>
      <c r="H26" s="29"/>
      <c r="I26" s="26">
        <f t="shared" si="3"/>
        <v>0</v>
      </c>
    </row>
    <row r="27" spans="1:9" s="4" customFormat="1" ht="16.5" customHeight="1" x14ac:dyDescent="0.2">
      <c r="A27" s="22">
        <f>Apr!A27</f>
        <v>23</v>
      </c>
      <c r="B27" s="23" t="str">
        <f>Apr!B27</f>
        <v>D38</v>
      </c>
      <c r="C27" s="24" t="str">
        <f>Apr!C27</f>
        <v>Nitro Pessary</v>
      </c>
      <c r="D27" s="24" t="str">
        <f>Apr!D27</f>
        <v>10 Pessaries</v>
      </c>
      <c r="E27" s="22">
        <f>Aug!I27</f>
        <v>0</v>
      </c>
      <c r="F27" s="29"/>
      <c r="G27" s="26">
        <f t="shared" si="2"/>
        <v>0</v>
      </c>
      <c r="H27" s="29"/>
      <c r="I27" s="26">
        <f t="shared" si="3"/>
        <v>0</v>
      </c>
    </row>
    <row r="28" spans="1:9" s="4" customFormat="1" ht="16.5" customHeight="1" x14ac:dyDescent="0.2">
      <c r="A28" s="22">
        <f>Apr!A28</f>
        <v>24</v>
      </c>
      <c r="B28" s="23" t="str">
        <f>Apr!B28</f>
        <v>D40</v>
      </c>
      <c r="C28" s="24" t="str">
        <f>Apr!C28</f>
        <v>Anti-Diarrhoeal Bolus</v>
      </c>
      <c r="D28" s="24" t="str">
        <f>Apr!D28</f>
        <v>20 Bolus</v>
      </c>
      <c r="E28" s="22">
        <f>Aug!I28</f>
        <v>0</v>
      </c>
      <c r="F28" s="29"/>
      <c r="G28" s="26">
        <f t="shared" si="2"/>
        <v>0</v>
      </c>
      <c r="H28" s="29"/>
      <c r="I28" s="26">
        <f t="shared" si="3"/>
        <v>0</v>
      </c>
    </row>
    <row r="29" spans="1:9" s="4" customFormat="1" ht="16.5" customHeight="1" x14ac:dyDescent="0.2">
      <c r="A29" s="22">
        <f>Apr!A29</f>
        <v>25</v>
      </c>
      <c r="B29" s="23" t="str">
        <f>Apr!B29</f>
        <v>D41</v>
      </c>
      <c r="C29" s="24" t="str">
        <f>Apr!C29</f>
        <v>Anti-Coccidial Powder</v>
      </c>
      <c r="D29" s="24" t="str">
        <f>Apr!D29</f>
        <v>100 gms</v>
      </c>
      <c r="E29" s="22">
        <f>Aug!I29</f>
        <v>0</v>
      </c>
      <c r="F29" s="29"/>
      <c r="G29" s="26">
        <f t="shared" si="2"/>
        <v>0</v>
      </c>
      <c r="H29" s="29"/>
      <c r="I29" s="26">
        <f t="shared" si="3"/>
        <v>0</v>
      </c>
    </row>
    <row r="30" spans="1:9" s="4" customFormat="1" ht="16.5" customHeight="1" x14ac:dyDescent="0.2">
      <c r="A30" s="22">
        <f>Apr!A30</f>
        <v>26</v>
      </c>
      <c r="B30" s="23" t="str">
        <f>Apr!B30</f>
        <v>D44</v>
      </c>
      <c r="C30" s="24" t="str">
        <f>Apr!C30</f>
        <v>Oxytetracycline Tab</v>
      </c>
      <c r="D30" s="24" t="str">
        <f>Apr!D30</f>
        <v>4 Tabs</v>
      </c>
      <c r="E30" s="22">
        <f>Aug!I30</f>
        <v>0</v>
      </c>
      <c r="F30" s="29"/>
      <c r="G30" s="26">
        <f t="shared" si="2"/>
        <v>0</v>
      </c>
      <c r="H30" s="29"/>
      <c r="I30" s="26">
        <f t="shared" si="3"/>
        <v>0</v>
      </c>
    </row>
    <row r="31" spans="1:9" s="4" customFormat="1" ht="16.5" customHeight="1" x14ac:dyDescent="0.2">
      <c r="A31" s="22">
        <f>Apr!A31</f>
        <v>27</v>
      </c>
      <c r="B31" s="23" t="str">
        <f>Apr!B31</f>
        <v>D45</v>
      </c>
      <c r="C31" s="24" t="str">
        <f>Apr!C31</f>
        <v>Tetracycline Bolus</v>
      </c>
      <c r="D31" s="24" t="str">
        <f>Apr!D31</f>
        <v>4 Bolus</v>
      </c>
      <c r="E31" s="22">
        <f>Aug!I31</f>
        <v>0</v>
      </c>
      <c r="F31" s="29"/>
      <c r="G31" s="26">
        <f t="shared" si="2"/>
        <v>0</v>
      </c>
      <c r="H31" s="29"/>
      <c r="I31" s="26">
        <f t="shared" si="3"/>
        <v>0</v>
      </c>
    </row>
    <row r="32" spans="1:9" s="4" customFormat="1" ht="16.5" customHeight="1" x14ac:dyDescent="0.2">
      <c r="A32" s="22">
        <f>Apr!A32</f>
        <v>28</v>
      </c>
      <c r="B32" s="23" t="str">
        <f>Apr!B32</f>
        <v>D46</v>
      </c>
      <c r="C32" s="24" t="str">
        <f>Apr!C32</f>
        <v>Oxytetracycline Solution (Topical Use)</v>
      </c>
      <c r="D32" s="24" t="str">
        <f>Apr!D32</f>
        <v>60 ml</v>
      </c>
      <c r="E32" s="22">
        <f>Aug!I32</f>
        <v>0</v>
      </c>
      <c r="F32" s="29"/>
      <c r="G32" s="26">
        <f t="shared" si="2"/>
        <v>0</v>
      </c>
      <c r="H32" s="29"/>
      <c r="I32" s="26">
        <f t="shared" si="3"/>
        <v>0</v>
      </c>
    </row>
    <row r="33" spans="1:9" s="4" customFormat="1" ht="16.5" customHeight="1" x14ac:dyDescent="0.2">
      <c r="A33" s="22">
        <f>Apr!A33</f>
        <v>29</v>
      </c>
      <c r="B33" s="23" t="str">
        <f>Apr!B33</f>
        <v>D47</v>
      </c>
      <c r="C33" s="24" t="str">
        <f>Apr!C33</f>
        <v>Albendazole Powder IP</v>
      </c>
      <c r="D33" s="24" t="str">
        <f>Apr!D33</f>
        <v>50 gms</v>
      </c>
      <c r="E33" s="22">
        <f>Aug!I33</f>
        <v>0</v>
      </c>
      <c r="F33" s="29"/>
      <c r="G33" s="26">
        <f t="shared" si="2"/>
        <v>0</v>
      </c>
      <c r="H33" s="29"/>
      <c r="I33" s="26">
        <f t="shared" si="3"/>
        <v>0</v>
      </c>
    </row>
    <row r="34" spans="1:9" s="4" customFormat="1" ht="16.5" customHeight="1" x14ac:dyDescent="0.2">
      <c r="A34" s="114">
        <f>Apr!A34</f>
        <v>30</v>
      </c>
      <c r="B34" s="119" t="str">
        <f>Apr!B34</f>
        <v>D48</v>
      </c>
      <c r="C34" s="115" t="str">
        <f>Apr!C34</f>
        <v>Fenbendazole Powder BP</v>
      </c>
      <c r="D34" s="115" t="str">
        <f>Apr!D34</f>
        <v>120 gms</v>
      </c>
      <c r="E34" s="114">
        <f>Aug!I34</f>
        <v>0</v>
      </c>
      <c r="F34" s="116"/>
      <c r="G34" s="118">
        <f t="shared" si="2"/>
        <v>0</v>
      </c>
      <c r="H34" s="116"/>
      <c r="I34" s="118">
        <f t="shared" si="3"/>
        <v>0</v>
      </c>
    </row>
    <row r="35" spans="1:9" s="4" customFormat="1" ht="16.5" customHeight="1" x14ac:dyDescent="0.2">
      <c r="A35" s="22">
        <f>Apr!A35</f>
        <v>31</v>
      </c>
      <c r="B35" s="23" t="str">
        <f>Apr!B35</f>
        <v>D49</v>
      </c>
      <c r="C35" s="24" t="str">
        <f>Apr!C35</f>
        <v>Levamisole Powder</v>
      </c>
      <c r="D35" s="24" t="str">
        <f>Apr!D35</f>
        <v>100 gms</v>
      </c>
      <c r="E35" s="22">
        <f>Aug!I35</f>
        <v>0</v>
      </c>
      <c r="F35" s="29"/>
      <c r="G35" s="26">
        <f t="shared" si="2"/>
        <v>0</v>
      </c>
      <c r="H35" s="29"/>
      <c r="I35" s="26">
        <f t="shared" si="3"/>
        <v>0</v>
      </c>
    </row>
    <row r="36" spans="1:9" s="4" customFormat="1" ht="16.5" customHeight="1" x14ac:dyDescent="0.2">
      <c r="A36" s="22">
        <f>Apr!A36</f>
        <v>32</v>
      </c>
      <c r="B36" s="23" t="str">
        <f>Apr!B36</f>
        <v>D54</v>
      </c>
      <c r="C36" s="24" t="str">
        <f>Apr!C36</f>
        <v>Albendazole Suspension USP</v>
      </c>
      <c r="D36" s="24" t="str">
        <f>Apr!D36</f>
        <v>1 Ltr</v>
      </c>
      <c r="E36" s="22">
        <f>Aug!I36</f>
        <v>0</v>
      </c>
      <c r="F36" s="29"/>
      <c r="G36" s="26">
        <f t="shared" si="2"/>
        <v>0</v>
      </c>
      <c r="H36" s="29"/>
      <c r="I36" s="26">
        <f t="shared" si="3"/>
        <v>0</v>
      </c>
    </row>
    <row r="37" spans="1:9" s="4" customFormat="1" ht="16.5" customHeight="1" x14ac:dyDescent="0.2">
      <c r="A37" s="22">
        <f>Apr!A37</f>
        <v>33</v>
      </c>
      <c r="B37" s="23" t="str">
        <f>Apr!B37</f>
        <v>D55</v>
      </c>
      <c r="C37" s="24" t="str">
        <f>Apr!C37</f>
        <v>Fenbendazole Suspension BP</v>
      </c>
      <c r="D37" s="24" t="str">
        <f>Apr!D37</f>
        <v>1 Ltr</v>
      </c>
      <c r="E37" s="22">
        <f>Aug!I37</f>
        <v>0</v>
      </c>
      <c r="F37" s="29"/>
      <c r="G37" s="26">
        <f t="shared" si="2"/>
        <v>0</v>
      </c>
      <c r="H37" s="29"/>
      <c r="I37" s="26">
        <f t="shared" si="3"/>
        <v>0</v>
      </c>
    </row>
    <row r="38" spans="1:9" s="4" customFormat="1" ht="16.5" customHeight="1" x14ac:dyDescent="0.2">
      <c r="A38" s="22">
        <f>Apr!A38</f>
        <v>34</v>
      </c>
      <c r="B38" s="23" t="str">
        <f>Apr!B38</f>
        <v>D58</v>
      </c>
      <c r="C38" s="24" t="str">
        <f>Apr!C38</f>
        <v>Oxyclozanide Oral Suspension IP Vet</v>
      </c>
      <c r="D38" s="24" t="str">
        <f>Apr!D38</f>
        <v>1 Ltr</v>
      </c>
      <c r="E38" s="22">
        <f>Aug!I38</f>
        <v>0</v>
      </c>
      <c r="F38" s="29"/>
      <c r="G38" s="26">
        <f t="shared" si="2"/>
        <v>0</v>
      </c>
      <c r="H38" s="29"/>
      <c r="I38" s="26">
        <f t="shared" si="3"/>
        <v>0</v>
      </c>
    </row>
    <row r="39" spans="1:9" s="4" customFormat="1" ht="16.5" customHeight="1" x14ac:dyDescent="0.2">
      <c r="A39" s="22">
        <f>Apr!A39</f>
        <v>35</v>
      </c>
      <c r="B39" s="23" t="str">
        <f>Apr!B39</f>
        <v>D60</v>
      </c>
      <c r="C39" s="24" t="str">
        <f>Apr!C39</f>
        <v>Piperazine Citrate Syrup IP</v>
      </c>
      <c r="D39" s="24" t="str">
        <f>Apr!D39</f>
        <v>1 Ltr</v>
      </c>
      <c r="E39" s="22">
        <f>Aug!I39</f>
        <v>0</v>
      </c>
      <c r="F39" s="29"/>
      <c r="G39" s="26">
        <f t="shared" si="2"/>
        <v>0</v>
      </c>
      <c r="H39" s="29"/>
      <c r="I39" s="26">
        <f t="shared" si="3"/>
        <v>0</v>
      </c>
    </row>
    <row r="40" spans="1:9" s="4" customFormat="1" ht="16.5" customHeight="1" x14ac:dyDescent="0.2">
      <c r="A40" s="22">
        <f>Apr!A40</f>
        <v>36</v>
      </c>
      <c r="B40" s="23" t="str">
        <f>Apr!B40</f>
        <v>D62</v>
      </c>
      <c r="C40" s="24" t="str">
        <f>Apr!C40</f>
        <v>Disinfectants</v>
      </c>
      <c r="D40" s="24" t="str">
        <f>Apr!D40</f>
        <v>1 Ltr</v>
      </c>
      <c r="E40" s="22">
        <f>Aug!I40</f>
        <v>0</v>
      </c>
      <c r="F40" s="29"/>
      <c r="G40" s="26">
        <f t="shared" si="2"/>
        <v>0</v>
      </c>
      <c r="H40" s="29"/>
      <c r="I40" s="26">
        <f t="shared" si="3"/>
        <v>0</v>
      </c>
    </row>
    <row r="41" spans="1:9" s="4" customFormat="1" ht="16.5" customHeight="1" x14ac:dyDescent="0.2">
      <c r="A41" s="22">
        <f>Apr!A41</f>
        <v>37</v>
      </c>
      <c r="B41" s="23" t="str">
        <f>Apr!B41</f>
        <v>D64</v>
      </c>
      <c r="C41" s="24" t="str">
        <f>Apr!C41</f>
        <v>Cetrimide Cream BP</v>
      </c>
      <c r="D41" s="24" t="str">
        <f>Apr!D41</f>
        <v>500 gms</v>
      </c>
      <c r="E41" s="22">
        <f>Aug!I41</f>
        <v>0</v>
      </c>
      <c r="F41" s="29"/>
      <c r="G41" s="26">
        <f t="shared" si="2"/>
        <v>0</v>
      </c>
      <c r="H41" s="29"/>
      <c r="I41" s="26">
        <f t="shared" si="3"/>
        <v>0</v>
      </c>
    </row>
    <row r="42" spans="1:9" s="4" customFormat="1" ht="16.5" customHeight="1" x14ac:dyDescent="0.2">
      <c r="A42" s="22">
        <f>Apr!A42</f>
        <v>38</v>
      </c>
      <c r="B42" s="23" t="str">
        <f>Apr!B42</f>
        <v>D65</v>
      </c>
      <c r="C42" s="24" t="str">
        <f>Apr!C42</f>
        <v>Antiseptic Cream</v>
      </c>
      <c r="D42" s="24" t="str">
        <f>Apr!D42</f>
        <v>100 gms</v>
      </c>
      <c r="E42" s="22">
        <f>Aug!I42</f>
        <v>0</v>
      </c>
      <c r="F42" s="29"/>
      <c r="G42" s="26">
        <f t="shared" si="2"/>
        <v>0</v>
      </c>
      <c r="H42" s="29"/>
      <c r="I42" s="26">
        <f t="shared" si="3"/>
        <v>0</v>
      </c>
    </row>
    <row r="43" spans="1:9" s="4" customFormat="1" ht="16.5" customHeight="1" x14ac:dyDescent="0.2">
      <c r="A43" s="22">
        <f>Apr!A43</f>
        <v>39</v>
      </c>
      <c r="B43" s="23" t="str">
        <f>Apr!B43</f>
        <v>D66</v>
      </c>
      <c r="C43" s="24" t="str">
        <f>Apr!C43</f>
        <v>Skin Ointment</v>
      </c>
      <c r="D43" s="24" t="str">
        <f>Apr!D43</f>
        <v>20 gms Tube</v>
      </c>
      <c r="E43" s="22">
        <f>Aug!I43</f>
        <v>0</v>
      </c>
      <c r="F43" s="29"/>
      <c r="G43" s="26">
        <f t="shared" si="2"/>
        <v>0</v>
      </c>
      <c r="H43" s="29"/>
      <c r="I43" s="26">
        <f t="shared" si="3"/>
        <v>0</v>
      </c>
    </row>
    <row r="44" spans="1:9" s="4" customFormat="1" ht="16.5" customHeight="1" x14ac:dyDescent="0.2">
      <c r="A44" s="114">
        <f>Apr!A44</f>
        <v>40</v>
      </c>
      <c r="B44" s="119" t="str">
        <f>Apr!B44</f>
        <v>D67</v>
      </c>
      <c r="C44" s="115" t="str">
        <f>Apr!C44</f>
        <v>Gentamicin Ointment BP</v>
      </c>
      <c r="D44" s="115" t="str">
        <f>Apr!D44</f>
        <v>50 gms Tube</v>
      </c>
      <c r="E44" s="114">
        <f>Aug!I44</f>
        <v>0</v>
      </c>
      <c r="F44" s="116"/>
      <c r="G44" s="118">
        <f t="shared" si="2"/>
        <v>0</v>
      </c>
      <c r="H44" s="116"/>
      <c r="I44" s="118">
        <f t="shared" si="3"/>
        <v>0</v>
      </c>
    </row>
    <row r="45" spans="1:9" s="4" customFormat="1" ht="16.5" customHeight="1" x14ac:dyDescent="0.2">
      <c r="A45" s="22">
        <f>Apr!A45</f>
        <v>41</v>
      </c>
      <c r="B45" s="23" t="str">
        <f>Apr!B45</f>
        <v>D72</v>
      </c>
      <c r="C45" s="24" t="str">
        <f>Apr!C45</f>
        <v>Analgin Inj</v>
      </c>
      <c r="D45" s="24" t="str">
        <f>Apr!D45</f>
        <v>30 ml Vial</v>
      </c>
      <c r="E45" s="22">
        <f>Aug!I45</f>
        <v>0</v>
      </c>
      <c r="F45" s="29"/>
      <c r="G45" s="26">
        <f t="shared" si="2"/>
        <v>0</v>
      </c>
      <c r="H45" s="29"/>
      <c r="I45" s="26">
        <f t="shared" si="3"/>
        <v>0</v>
      </c>
    </row>
    <row r="46" spans="1:9" s="4" customFormat="1" ht="16.5" customHeight="1" x14ac:dyDescent="0.2">
      <c r="A46" s="22">
        <f>Apr!A46</f>
        <v>42</v>
      </c>
      <c r="B46" s="23" t="str">
        <f>Apr!B46</f>
        <v>D73</v>
      </c>
      <c r="C46" s="24" t="str">
        <f>Apr!C46</f>
        <v>Analgin With Paracetamol Inj</v>
      </c>
      <c r="D46" s="24" t="str">
        <f>Apr!D46</f>
        <v>30 ml Vial</v>
      </c>
      <c r="E46" s="22">
        <f>Aug!I46</f>
        <v>0</v>
      </c>
      <c r="F46" s="29"/>
      <c r="G46" s="26">
        <f t="shared" si="2"/>
        <v>0</v>
      </c>
      <c r="H46" s="29"/>
      <c r="I46" s="26">
        <f t="shared" si="3"/>
        <v>0</v>
      </c>
    </row>
    <row r="47" spans="1:9" s="4" customFormat="1" ht="16.5" customHeight="1" x14ac:dyDescent="0.2">
      <c r="A47" s="22">
        <f>Apr!A47</f>
        <v>43</v>
      </c>
      <c r="B47" s="23" t="str">
        <f>Apr!B47</f>
        <v>D75</v>
      </c>
      <c r="C47" s="24" t="str">
        <f>Apr!C47</f>
        <v>Prednisolone Inj</v>
      </c>
      <c r="D47" s="24" t="str">
        <f>Apr!D47</f>
        <v>10 ml Vial</v>
      </c>
      <c r="E47" s="22">
        <f>Aug!I47</f>
        <v>0</v>
      </c>
      <c r="F47" s="29"/>
      <c r="G47" s="26">
        <f t="shared" si="2"/>
        <v>0</v>
      </c>
      <c r="H47" s="29"/>
      <c r="I47" s="26">
        <f t="shared" si="3"/>
        <v>0</v>
      </c>
    </row>
    <row r="48" spans="1:9" s="4" customFormat="1" ht="16.5" customHeight="1" x14ac:dyDescent="0.2">
      <c r="A48" s="22">
        <f>Apr!A48</f>
        <v>44</v>
      </c>
      <c r="B48" s="23" t="str">
        <f>Apr!B48</f>
        <v>D77</v>
      </c>
      <c r="C48" s="24" t="str">
        <f>Apr!C48</f>
        <v>Phenyl Butazone And Sodium Salicylate Inj</v>
      </c>
      <c r="D48" s="24" t="str">
        <f>Apr!D48</f>
        <v>30 ml Vial</v>
      </c>
      <c r="E48" s="22">
        <f>Aug!I48</f>
        <v>0</v>
      </c>
      <c r="F48" s="29"/>
      <c r="G48" s="26">
        <f t="shared" si="2"/>
        <v>0</v>
      </c>
      <c r="H48" s="29"/>
      <c r="I48" s="26">
        <f t="shared" si="3"/>
        <v>0</v>
      </c>
    </row>
    <row r="49" spans="1:9" s="4" customFormat="1" ht="16.5" customHeight="1" x14ac:dyDescent="0.2">
      <c r="A49" s="22">
        <f>Apr!A49</f>
        <v>45</v>
      </c>
      <c r="B49" s="23" t="str">
        <f>Apr!B49</f>
        <v>D78</v>
      </c>
      <c r="C49" s="24" t="str">
        <f>Apr!C49</f>
        <v>Sodium Salicylate With Sodium Iodide Inj</v>
      </c>
      <c r="D49" s="24" t="str">
        <f>Apr!D49</f>
        <v>10 ml Amp</v>
      </c>
      <c r="E49" s="22">
        <f>Aug!I49</f>
        <v>0</v>
      </c>
      <c r="F49" s="29"/>
      <c r="G49" s="26">
        <f t="shared" si="2"/>
        <v>0</v>
      </c>
      <c r="H49" s="29"/>
      <c r="I49" s="26">
        <f t="shared" si="3"/>
        <v>0</v>
      </c>
    </row>
    <row r="50" spans="1:9" s="4" customFormat="1" ht="16.5" customHeight="1" x14ac:dyDescent="0.2">
      <c r="A50" s="22">
        <f>Apr!A50</f>
        <v>46</v>
      </c>
      <c r="B50" s="23" t="str">
        <f>Apr!B50</f>
        <v>D79</v>
      </c>
      <c r="C50" s="24" t="str">
        <f>Apr!C50</f>
        <v>Amoxycillin And Cloxacillin Inj</v>
      </c>
      <c r="D50" s="24" t="str">
        <f>Apr!D50</f>
        <v>2 gm Vial</v>
      </c>
      <c r="E50" s="22">
        <f>Aug!I50</f>
        <v>0</v>
      </c>
      <c r="F50" s="29"/>
      <c r="G50" s="26">
        <f t="shared" si="2"/>
        <v>0</v>
      </c>
      <c r="H50" s="29"/>
      <c r="I50" s="26">
        <f t="shared" si="3"/>
        <v>0</v>
      </c>
    </row>
    <row r="51" spans="1:9" s="4" customFormat="1" ht="16.5" customHeight="1" x14ac:dyDescent="0.2">
      <c r="A51" s="22">
        <f>Apr!A51</f>
        <v>47</v>
      </c>
      <c r="B51" s="23" t="str">
        <f>Apr!B51</f>
        <v>D80</v>
      </c>
      <c r="C51" s="24" t="str">
        <f>Apr!C51</f>
        <v>Ampicillin And Cloxacillin Inj</v>
      </c>
      <c r="D51" s="24" t="str">
        <f>Apr!D51</f>
        <v>2 gm Vial</v>
      </c>
      <c r="E51" s="22">
        <f>Aug!I51</f>
        <v>0</v>
      </c>
      <c r="F51" s="29"/>
      <c r="G51" s="26">
        <f t="shared" si="2"/>
        <v>0</v>
      </c>
      <c r="H51" s="29"/>
      <c r="I51" s="26">
        <f t="shared" si="3"/>
        <v>0</v>
      </c>
    </row>
    <row r="52" spans="1:9" s="4" customFormat="1" ht="16.5" customHeight="1" x14ac:dyDescent="0.2">
      <c r="A52" s="22">
        <f>Apr!A52</f>
        <v>48</v>
      </c>
      <c r="B52" s="23" t="str">
        <f>Apr!B52</f>
        <v>D82</v>
      </c>
      <c r="C52" s="24" t="str">
        <f>Apr!C52</f>
        <v>Benzathine Penicillin Inj</v>
      </c>
      <c r="D52" s="24" t="str">
        <f>Apr!D52</f>
        <v>24 Lacs Vial</v>
      </c>
      <c r="E52" s="22">
        <f>Aug!I52</f>
        <v>0</v>
      </c>
      <c r="F52" s="29"/>
      <c r="G52" s="26">
        <f t="shared" si="2"/>
        <v>0</v>
      </c>
      <c r="H52" s="29"/>
      <c r="I52" s="26">
        <f t="shared" si="3"/>
        <v>0</v>
      </c>
    </row>
    <row r="53" spans="1:9" s="4" customFormat="1" ht="16.5" customHeight="1" x14ac:dyDescent="0.2">
      <c r="A53" s="22">
        <f>Apr!A53</f>
        <v>49</v>
      </c>
      <c r="B53" s="23" t="str">
        <f>Apr!B53</f>
        <v>D84</v>
      </c>
      <c r="C53" s="24" t="str">
        <f>Apr!C53</f>
        <v>Chloramphenicol Sodium Succinate Inj</v>
      </c>
      <c r="D53" s="24" t="str">
        <f>Apr!D53</f>
        <v>1 gm vial</v>
      </c>
      <c r="E53" s="22">
        <f>Aug!I53</f>
        <v>0</v>
      </c>
      <c r="F53" s="29"/>
      <c r="G53" s="26">
        <f t="shared" si="2"/>
        <v>0</v>
      </c>
      <c r="H53" s="29"/>
      <c r="I53" s="26">
        <f t="shared" si="3"/>
        <v>0</v>
      </c>
    </row>
    <row r="54" spans="1:9" s="4" customFormat="1" ht="16.5" customHeight="1" x14ac:dyDescent="0.2">
      <c r="A54" s="114">
        <f>Apr!A54</f>
        <v>50</v>
      </c>
      <c r="B54" s="119" t="str">
        <f>Apr!B54</f>
        <v>D85</v>
      </c>
      <c r="C54" s="115" t="str">
        <f>Apr!C54</f>
        <v>Enrofloxacin Inj</v>
      </c>
      <c r="D54" s="115" t="str">
        <f>Apr!D54</f>
        <v>15 ml Vial</v>
      </c>
      <c r="E54" s="114">
        <f>Aug!I54</f>
        <v>0</v>
      </c>
      <c r="F54" s="116"/>
      <c r="G54" s="118">
        <f t="shared" si="2"/>
        <v>0</v>
      </c>
      <c r="H54" s="116"/>
      <c r="I54" s="118">
        <f t="shared" si="3"/>
        <v>0</v>
      </c>
    </row>
    <row r="55" spans="1:9" s="4" customFormat="1" ht="16.5" customHeight="1" x14ac:dyDescent="0.2">
      <c r="A55" s="22">
        <f>Apr!A55</f>
        <v>51</v>
      </c>
      <c r="B55" s="23" t="str">
        <f>Apr!B55</f>
        <v>D86</v>
      </c>
      <c r="C55" s="24" t="str">
        <f>Apr!C55</f>
        <v>Fortified Procaine Penicillin Inj IP</v>
      </c>
      <c r="D55" s="24" t="str">
        <f>Apr!D55</f>
        <v>20 Lac Vial</v>
      </c>
      <c r="E55" s="22">
        <f>Aug!I55</f>
        <v>0</v>
      </c>
      <c r="F55" s="29"/>
      <c r="G55" s="26">
        <f t="shared" si="2"/>
        <v>0</v>
      </c>
      <c r="H55" s="29"/>
      <c r="I55" s="26">
        <f t="shared" si="3"/>
        <v>0</v>
      </c>
    </row>
    <row r="56" spans="1:9" s="4" customFormat="1" ht="16.5" customHeight="1" x14ac:dyDescent="0.2">
      <c r="A56" s="22">
        <f>Apr!A56</f>
        <v>52</v>
      </c>
      <c r="B56" s="23" t="str">
        <f>Apr!B56</f>
        <v>D88</v>
      </c>
      <c r="C56" s="24" t="str">
        <f>Apr!C56</f>
        <v>Gentamicin Inj IP</v>
      </c>
      <c r="D56" s="24" t="str">
        <f>Apr!D56</f>
        <v>30 ml Vial</v>
      </c>
      <c r="E56" s="22">
        <f>Aug!I56</f>
        <v>0</v>
      </c>
      <c r="F56" s="29"/>
      <c r="G56" s="26">
        <f t="shared" si="2"/>
        <v>0</v>
      </c>
      <c r="H56" s="29"/>
      <c r="I56" s="26">
        <f t="shared" si="3"/>
        <v>0</v>
      </c>
    </row>
    <row r="57" spans="1:9" s="4" customFormat="1" ht="16.5" customHeight="1" x14ac:dyDescent="0.2">
      <c r="A57" s="22">
        <f>Apr!A57</f>
        <v>53</v>
      </c>
      <c r="B57" s="23" t="str">
        <f>Apr!B57</f>
        <v>D92</v>
      </c>
      <c r="C57" s="24" t="str">
        <f>Apr!C57</f>
        <v>Inj Metronidaszole</v>
      </c>
      <c r="D57" s="24" t="str">
        <f>Apr!D57</f>
        <v>100 ml Bottle</v>
      </c>
      <c r="E57" s="22">
        <f>Aug!I57</f>
        <v>0</v>
      </c>
      <c r="F57" s="29"/>
      <c r="G57" s="26">
        <f t="shared" si="2"/>
        <v>0</v>
      </c>
      <c r="H57" s="29"/>
      <c r="I57" s="26">
        <f t="shared" si="3"/>
        <v>0</v>
      </c>
    </row>
    <row r="58" spans="1:9" s="4" customFormat="1" ht="16.5" customHeight="1" x14ac:dyDescent="0.2">
      <c r="A58" s="22">
        <f>Apr!A58</f>
        <v>54</v>
      </c>
      <c r="B58" s="23" t="str">
        <f>Apr!B58</f>
        <v>D93</v>
      </c>
      <c r="C58" s="24" t="str">
        <f>Apr!C58</f>
        <v>Inj Neomycin</v>
      </c>
      <c r="D58" s="24">
        <f>Apr!D58</f>
        <v>0</v>
      </c>
      <c r="E58" s="22">
        <f>Aug!I58</f>
        <v>0</v>
      </c>
      <c r="F58" s="29"/>
      <c r="G58" s="26">
        <f t="shared" si="2"/>
        <v>0</v>
      </c>
      <c r="H58" s="29"/>
      <c r="I58" s="26">
        <f t="shared" si="3"/>
        <v>0</v>
      </c>
    </row>
    <row r="59" spans="1:9" s="4" customFormat="1" ht="16.5" customHeight="1" x14ac:dyDescent="0.2">
      <c r="A59" s="22">
        <f>Apr!A59</f>
        <v>55</v>
      </c>
      <c r="B59" s="23" t="str">
        <f>Apr!B59</f>
        <v>D94</v>
      </c>
      <c r="C59" s="24" t="str">
        <f>Apr!C59</f>
        <v>Oxytetracycline Inj</v>
      </c>
      <c r="D59" s="24" t="str">
        <f>Apr!D59</f>
        <v>30 ml Vial</v>
      </c>
      <c r="E59" s="22">
        <f>Aug!I59</f>
        <v>0</v>
      </c>
      <c r="F59" s="29"/>
      <c r="G59" s="26">
        <f t="shared" si="2"/>
        <v>0</v>
      </c>
      <c r="H59" s="29"/>
      <c r="I59" s="26">
        <f t="shared" si="3"/>
        <v>0</v>
      </c>
    </row>
    <row r="60" spans="1:9" s="4" customFormat="1" ht="16.5" customHeight="1" x14ac:dyDescent="0.2">
      <c r="A60" s="22">
        <f>Apr!A60</f>
        <v>56</v>
      </c>
      <c r="B60" s="23" t="str">
        <f>Apr!B60</f>
        <v>D95</v>
      </c>
      <c r="C60" s="24" t="str">
        <f>Apr!C60</f>
        <v>Oxytetracycline (LA) Inj</v>
      </c>
      <c r="D60" s="24" t="str">
        <f>Apr!D60</f>
        <v>30 ml Vial</v>
      </c>
      <c r="E60" s="22">
        <f>Aug!I60</f>
        <v>0</v>
      </c>
      <c r="F60" s="29"/>
      <c r="G60" s="26">
        <f t="shared" si="2"/>
        <v>0</v>
      </c>
      <c r="H60" s="29"/>
      <c r="I60" s="26">
        <f t="shared" si="3"/>
        <v>0</v>
      </c>
    </row>
    <row r="61" spans="1:9" s="4" customFormat="1" ht="16.5" customHeight="1" x14ac:dyDescent="0.2">
      <c r="A61" s="22">
        <f>Apr!A61</f>
        <v>57</v>
      </c>
      <c r="B61" s="23" t="str">
        <f>Apr!B61</f>
        <v>D96</v>
      </c>
      <c r="C61" s="24" t="str">
        <f>Apr!C61</f>
        <v>Oxytetracycline HCl Inj IP (I/V And I/M)</v>
      </c>
      <c r="D61" s="24" t="str">
        <f>Apr!D61</f>
        <v>30 ml Vial</v>
      </c>
      <c r="E61" s="22">
        <f>Aug!I61</f>
        <v>0</v>
      </c>
      <c r="F61" s="29"/>
      <c r="G61" s="26">
        <f t="shared" si="2"/>
        <v>0</v>
      </c>
      <c r="H61" s="29"/>
      <c r="I61" s="26">
        <f t="shared" si="3"/>
        <v>0</v>
      </c>
    </row>
    <row r="62" spans="1:9" s="4" customFormat="1" ht="16.5" customHeight="1" x14ac:dyDescent="0.2">
      <c r="A62" s="22">
        <f>Apr!A62</f>
        <v>58</v>
      </c>
      <c r="B62" s="23" t="str">
        <f>Apr!B62</f>
        <v>D99</v>
      </c>
      <c r="C62" s="24" t="str">
        <f>Apr!C62</f>
        <v>Sulphadimidine Inj IP</v>
      </c>
      <c r="D62" s="24" t="str">
        <f>Apr!D62</f>
        <v>100 ml Bottle</v>
      </c>
      <c r="E62" s="22">
        <f>Aug!I62</f>
        <v>0</v>
      </c>
      <c r="F62" s="29"/>
      <c r="G62" s="26">
        <f t="shared" si="2"/>
        <v>0</v>
      </c>
      <c r="H62" s="29"/>
      <c r="I62" s="26">
        <f t="shared" si="3"/>
        <v>0</v>
      </c>
    </row>
    <row r="63" spans="1:9" s="4" customFormat="1" ht="16.5" customHeight="1" x14ac:dyDescent="0.2">
      <c r="A63" s="22">
        <f>Apr!A63</f>
        <v>59</v>
      </c>
      <c r="B63" s="23" t="str">
        <f>Apr!B63</f>
        <v>D100</v>
      </c>
      <c r="C63" s="24" t="str">
        <f>Apr!C63</f>
        <v>Sulphadoxine And Trimethoprim Inj BP Vet</v>
      </c>
      <c r="D63" s="24" t="str">
        <f>Apr!D63</f>
        <v>30 ml Vial</v>
      </c>
      <c r="E63" s="22">
        <f>Aug!I63</f>
        <v>0</v>
      </c>
      <c r="F63" s="29"/>
      <c r="G63" s="26">
        <f t="shared" si="2"/>
        <v>0</v>
      </c>
      <c r="H63" s="29"/>
      <c r="I63" s="26">
        <f t="shared" si="3"/>
        <v>0</v>
      </c>
    </row>
    <row r="64" spans="1:9" s="4" customFormat="1" ht="16.5" customHeight="1" x14ac:dyDescent="0.2">
      <c r="A64" s="114">
        <f>Apr!A64</f>
        <v>60</v>
      </c>
      <c r="B64" s="119" t="str">
        <f>Apr!B64</f>
        <v>D101</v>
      </c>
      <c r="C64" s="115" t="str">
        <f>Apr!C64</f>
        <v>Inj Sulphadiaprim</v>
      </c>
      <c r="D64" s="115" t="str">
        <f>Apr!D64</f>
        <v>30 ml Vial</v>
      </c>
      <c r="E64" s="114">
        <f>Aug!I64</f>
        <v>0</v>
      </c>
      <c r="F64" s="116"/>
      <c r="G64" s="118">
        <f t="shared" si="2"/>
        <v>0</v>
      </c>
      <c r="H64" s="116"/>
      <c r="I64" s="118">
        <f t="shared" si="3"/>
        <v>0</v>
      </c>
    </row>
    <row r="65" spans="1:9" s="4" customFormat="1" ht="16.5" customHeight="1" x14ac:dyDescent="0.2">
      <c r="A65" s="22">
        <f>Apr!A65</f>
        <v>61</v>
      </c>
      <c r="B65" s="23" t="str">
        <f>Apr!B65</f>
        <v>D102</v>
      </c>
      <c r="C65" s="24" t="str">
        <f>Apr!C65</f>
        <v>AntIProtozoal Inj</v>
      </c>
      <c r="D65" s="24" t="str">
        <f>Apr!D65</f>
        <v>22.5 Gm Bottle</v>
      </c>
      <c r="E65" s="22">
        <f>Aug!I65</f>
        <v>0</v>
      </c>
      <c r="F65" s="29"/>
      <c r="G65" s="26">
        <f t="shared" si="2"/>
        <v>0</v>
      </c>
      <c r="H65" s="29"/>
      <c r="I65" s="26">
        <f t="shared" si="3"/>
        <v>0</v>
      </c>
    </row>
    <row r="66" spans="1:9" s="4" customFormat="1" ht="16.5" customHeight="1" x14ac:dyDescent="0.2">
      <c r="A66" s="22">
        <f>Apr!A66</f>
        <v>62</v>
      </c>
      <c r="B66" s="23" t="str">
        <f>Apr!B66</f>
        <v>D104</v>
      </c>
      <c r="C66" s="24" t="str">
        <f>Apr!C66</f>
        <v>Ivermectin Inj</v>
      </c>
      <c r="D66" s="24" t="str">
        <f>Apr!D66</f>
        <v>7 ml Vial</v>
      </c>
      <c r="E66" s="22">
        <f>Aug!I66</f>
        <v>0</v>
      </c>
      <c r="F66" s="29"/>
      <c r="G66" s="26">
        <f t="shared" si="2"/>
        <v>0</v>
      </c>
      <c r="H66" s="29"/>
      <c r="I66" s="26">
        <f t="shared" si="3"/>
        <v>0</v>
      </c>
    </row>
    <row r="67" spans="1:9" s="4" customFormat="1" ht="16.5" customHeight="1" x14ac:dyDescent="0.2">
      <c r="A67" s="22">
        <f>Apr!A67</f>
        <v>63</v>
      </c>
      <c r="B67" s="23" t="str">
        <f>Apr!B67</f>
        <v>D106</v>
      </c>
      <c r="C67" s="24" t="str">
        <f>Apr!C67</f>
        <v>Lithium Antimony Thiomalate Inj</v>
      </c>
      <c r="D67" s="24">
        <f>Apr!D67</f>
        <v>0</v>
      </c>
      <c r="E67" s="22">
        <f>Aug!I67</f>
        <v>0</v>
      </c>
      <c r="F67" s="29"/>
      <c r="G67" s="26">
        <f t="shared" si="2"/>
        <v>0</v>
      </c>
      <c r="H67" s="29"/>
      <c r="I67" s="26">
        <f t="shared" si="3"/>
        <v>0</v>
      </c>
    </row>
    <row r="68" spans="1:9" s="4" customFormat="1" ht="16.5" customHeight="1" x14ac:dyDescent="0.2">
      <c r="A68" s="22">
        <f>Apr!A68</f>
        <v>64</v>
      </c>
      <c r="B68" s="23" t="str">
        <f>Apr!B68</f>
        <v>D107</v>
      </c>
      <c r="C68" s="24" t="str">
        <f>Apr!C68</f>
        <v>Buparvaquone Inj</v>
      </c>
      <c r="D68" s="24" t="str">
        <f>Apr!D68</f>
        <v>20 ml Vial</v>
      </c>
      <c r="E68" s="22">
        <f>Aug!I68</f>
        <v>0</v>
      </c>
      <c r="F68" s="29"/>
      <c r="G68" s="26">
        <f t="shared" si="2"/>
        <v>0</v>
      </c>
      <c r="H68" s="29"/>
      <c r="I68" s="26">
        <f t="shared" si="3"/>
        <v>0</v>
      </c>
    </row>
    <row r="69" spans="1:9" s="4" customFormat="1" ht="16.5" customHeight="1" x14ac:dyDescent="0.2">
      <c r="A69" s="22">
        <f>Apr!A69</f>
        <v>65</v>
      </c>
      <c r="B69" s="23" t="str">
        <f>Apr!B69</f>
        <v>D108</v>
      </c>
      <c r="C69" s="24" t="str">
        <f>Apr!C69</f>
        <v>Vitamin A Inj</v>
      </c>
      <c r="D69" s="24" t="str">
        <f>Apr!D69</f>
        <v>2 ml Amp</v>
      </c>
      <c r="E69" s="22">
        <f>Aug!I69</f>
        <v>0</v>
      </c>
      <c r="F69" s="29"/>
      <c r="G69" s="26">
        <f t="shared" si="2"/>
        <v>0</v>
      </c>
      <c r="H69" s="29"/>
      <c r="I69" s="26">
        <f t="shared" si="3"/>
        <v>0</v>
      </c>
    </row>
    <row r="70" spans="1:9" s="4" customFormat="1" ht="16.5" customHeight="1" x14ac:dyDescent="0.2">
      <c r="A70" s="22">
        <f>Apr!A70</f>
        <v>66</v>
      </c>
      <c r="B70" s="23" t="str">
        <f>Apr!B70</f>
        <v>D109</v>
      </c>
      <c r="C70" s="24" t="str">
        <f>Apr!C70</f>
        <v>Vitamin A D3 And E Inj</v>
      </c>
      <c r="D70" s="24" t="str">
        <f>Apr!D70</f>
        <v>10 ml Vial</v>
      </c>
      <c r="E70" s="22">
        <f>Aug!I70</f>
        <v>0</v>
      </c>
      <c r="F70" s="29"/>
      <c r="G70" s="26">
        <f t="shared" si="2"/>
        <v>0</v>
      </c>
      <c r="H70" s="29"/>
      <c r="I70" s="26">
        <f t="shared" si="3"/>
        <v>0</v>
      </c>
    </row>
    <row r="71" spans="1:9" s="4" customFormat="1" ht="16.5" customHeight="1" x14ac:dyDescent="0.2">
      <c r="A71" s="22">
        <f>Apr!A71</f>
        <v>67</v>
      </c>
      <c r="B71" s="23" t="str">
        <f>Apr!B71</f>
        <v>D110</v>
      </c>
      <c r="C71" s="24" t="str">
        <f>Apr!C71</f>
        <v>Multi Vitamin Inj</v>
      </c>
      <c r="D71" s="24" t="str">
        <f>Apr!D71</f>
        <v>30 ml Vial</v>
      </c>
      <c r="E71" s="22">
        <f>Aug!I71</f>
        <v>0</v>
      </c>
      <c r="F71" s="29"/>
      <c r="G71" s="26">
        <f t="shared" ref="G71:G134" si="4">E71+F71</f>
        <v>0</v>
      </c>
      <c r="H71" s="29"/>
      <c r="I71" s="26">
        <f t="shared" ref="I71:I134" si="5">G71-H71</f>
        <v>0</v>
      </c>
    </row>
    <row r="72" spans="1:9" s="4" customFormat="1" ht="16.5" customHeight="1" x14ac:dyDescent="0.2">
      <c r="A72" s="22">
        <f>Apr!A72</f>
        <v>68</v>
      </c>
      <c r="B72" s="23" t="str">
        <f>Apr!B72</f>
        <v>D111</v>
      </c>
      <c r="C72" s="24" t="str">
        <f>Apr!C72</f>
        <v>Calcium Vitamin B12 And Vitamin D3 Inj</v>
      </c>
      <c r="D72" s="24" t="str">
        <f>Apr!D72</f>
        <v>15 ml Vial</v>
      </c>
      <c r="E72" s="22">
        <f>Aug!I72</f>
        <v>0</v>
      </c>
      <c r="F72" s="29"/>
      <c r="G72" s="26">
        <f t="shared" si="4"/>
        <v>0</v>
      </c>
      <c r="H72" s="29"/>
      <c r="I72" s="26">
        <f t="shared" si="5"/>
        <v>0</v>
      </c>
    </row>
    <row r="73" spans="1:9" s="4" customFormat="1" ht="16.5" customHeight="1" x14ac:dyDescent="0.2">
      <c r="A73" s="22">
        <f>Apr!A73</f>
        <v>69</v>
      </c>
      <c r="B73" s="23" t="str">
        <f>Apr!B73</f>
        <v>D112</v>
      </c>
      <c r="C73" s="24" t="str">
        <f>Apr!C73</f>
        <v>B.Complex With Choline Inj</v>
      </c>
      <c r="D73" s="24" t="str">
        <f>Apr!D73</f>
        <v>30 ml Vial</v>
      </c>
      <c r="E73" s="22">
        <f>Aug!I73</f>
        <v>0</v>
      </c>
      <c r="F73" s="29"/>
      <c r="G73" s="26">
        <f t="shared" si="4"/>
        <v>0</v>
      </c>
      <c r="H73" s="29"/>
      <c r="I73" s="26">
        <f t="shared" si="5"/>
        <v>0</v>
      </c>
    </row>
    <row r="74" spans="1:9" s="4" customFormat="1" ht="16.5" customHeight="1" x14ac:dyDescent="0.2">
      <c r="A74" s="114">
        <f>Apr!A74</f>
        <v>70</v>
      </c>
      <c r="B74" s="119" t="str">
        <f>Apr!B74</f>
        <v>D113</v>
      </c>
      <c r="C74" s="115" t="str">
        <f>Apr!C74</f>
        <v>Phosphorous Inj</v>
      </c>
      <c r="D74" s="115" t="str">
        <f>Apr!D74</f>
        <v>30 ml Vial</v>
      </c>
      <c r="E74" s="114">
        <f>Aug!I74</f>
        <v>0</v>
      </c>
      <c r="F74" s="116"/>
      <c r="G74" s="118">
        <f t="shared" si="4"/>
        <v>0</v>
      </c>
      <c r="H74" s="116"/>
      <c r="I74" s="118">
        <f t="shared" si="5"/>
        <v>0</v>
      </c>
    </row>
    <row r="75" spans="1:9" s="4" customFormat="1" ht="16.5" customHeight="1" x14ac:dyDescent="0.2">
      <c r="A75" s="22">
        <f>Apr!A75</f>
        <v>71</v>
      </c>
      <c r="B75" s="23" t="str">
        <f>Apr!B75</f>
        <v>D114</v>
      </c>
      <c r="C75" s="24" t="str">
        <f>Apr!C75</f>
        <v>Phosphorous With B12 Inj</v>
      </c>
      <c r="D75" s="24" t="str">
        <f>Apr!D75</f>
        <v>30 ml Vial</v>
      </c>
      <c r="E75" s="22">
        <f>Aug!I75</f>
        <v>0</v>
      </c>
      <c r="F75" s="29"/>
      <c r="G75" s="26">
        <f t="shared" si="4"/>
        <v>0</v>
      </c>
      <c r="H75" s="29"/>
      <c r="I75" s="26">
        <f t="shared" si="5"/>
        <v>0</v>
      </c>
    </row>
    <row r="76" spans="1:9" s="4" customFormat="1" ht="16.5" customHeight="1" x14ac:dyDescent="0.2">
      <c r="A76" s="22">
        <f>Apr!A76</f>
        <v>72</v>
      </c>
      <c r="B76" s="23" t="str">
        <f>Apr!B76</f>
        <v>D116</v>
      </c>
      <c r="C76" s="24" t="str">
        <f>Apr!C76</f>
        <v>Chlorpheniramine Inj IP</v>
      </c>
      <c r="D76" s="24" t="str">
        <f>Apr!D76</f>
        <v>10 ml Vial</v>
      </c>
      <c r="E76" s="22">
        <f>Aug!I76</f>
        <v>0</v>
      </c>
      <c r="F76" s="29"/>
      <c r="G76" s="26">
        <f t="shared" si="4"/>
        <v>0</v>
      </c>
      <c r="H76" s="29"/>
      <c r="I76" s="26">
        <f t="shared" si="5"/>
        <v>0</v>
      </c>
    </row>
    <row r="77" spans="1:9" s="4" customFormat="1" ht="16.5" customHeight="1" x14ac:dyDescent="0.2">
      <c r="A77" s="22">
        <f>Apr!A77</f>
        <v>73</v>
      </c>
      <c r="B77" s="23" t="str">
        <f>Apr!B77</f>
        <v>D117</v>
      </c>
      <c r="C77" s="24" t="str">
        <f>Apr!C77</f>
        <v>Pheniramine Inj IP</v>
      </c>
      <c r="D77" s="24" t="str">
        <f>Apr!D77</f>
        <v>30 ml Vial</v>
      </c>
      <c r="E77" s="22">
        <f>Aug!I77</f>
        <v>0</v>
      </c>
      <c r="F77" s="29"/>
      <c r="G77" s="26">
        <f t="shared" si="4"/>
        <v>0</v>
      </c>
      <c r="H77" s="29"/>
      <c r="I77" s="26">
        <f t="shared" si="5"/>
        <v>0</v>
      </c>
    </row>
    <row r="78" spans="1:9" s="4" customFormat="1" ht="16.5" customHeight="1" x14ac:dyDescent="0.2">
      <c r="A78" s="22">
        <f>Apr!A78</f>
        <v>74</v>
      </c>
      <c r="B78" s="23" t="str">
        <f>Apr!B78</f>
        <v>D119</v>
      </c>
      <c r="C78" s="24" t="str">
        <f>Apr!C78</f>
        <v>Lignocaine Inj</v>
      </c>
      <c r="D78" s="24" t="str">
        <f>Apr!D78</f>
        <v>10 ml Vial</v>
      </c>
      <c r="E78" s="22">
        <f>Aug!I78</f>
        <v>0</v>
      </c>
      <c r="F78" s="29"/>
      <c r="G78" s="26">
        <f t="shared" si="4"/>
        <v>0</v>
      </c>
      <c r="H78" s="29"/>
      <c r="I78" s="26">
        <f t="shared" si="5"/>
        <v>0</v>
      </c>
    </row>
    <row r="79" spans="1:9" s="4" customFormat="1" ht="16.5" customHeight="1" x14ac:dyDescent="0.2">
      <c r="A79" s="22">
        <f>Apr!A79</f>
        <v>75</v>
      </c>
      <c r="B79" s="23" t="str">
        <f>Apr!B79</f>
        <v>D120</v>
      </c>
      <c r="C79" s="24" t="str">
        <f>Apr!C79</f>
        <v>Inj Xylazine</v>
      </c>
      <c r="D79" s="24" t="str">
        <f>Apr!D79</f>
        <v>10 ml Vial</v>
      </c>
      <c r="E79" s="22">
        <f>Aug!I79</f>
        <v>0</v>
      </c>
      <c r="F79" s="29"/>
      <c r="G79" s="26">
        <f t="shared" si="4"/>
        <v>0</v>
      </c>
      <c r="H79" s="29"/>
      <c r="I79" s="26">
        <f t="shared" si="5"/>
        <v>0</v>
      </c>
    </row>
    <row r="80" spans="1:9" s="4" customFormat="1" ht="16.5" customHeight="1" x14ac:dyDescent="0.2">
      <c r="A80" s="22">
        <f>Apr!A80</f>
        <v>76</v>
      </c>
      <c r="B80" s="23" t="str">
        <f>Apr!B80</f>
        <v>D122</v>
      </c>
      <c r="C80" s="24" t="str">
        <f>Apr!C80</f>
        <v>Dexamethasone Sodium Phosphate Inj IP</v>
      </c>
      <c r="D80" s="24" t="str">
        <f>Apr!D80</f>
        <v>10 ml Vial</v>
      </c>
      <c r="E80" s="22">
        <f>Aug!I80</f>
        <v>0</v>
      </c>
      <c r="F80" s="29"/>
      <c r="G80" s="26">
        <f t="shared" si="4"/>
        <v>0</v>
      </c>
      <c r="H80" s="29"/>
      <c r="I80" s="26">
        <f t="shared" si="5"/>
        <v>0</v>
      </c>
    </row>
    <row r="81" spans="1:9" s="4" customFormat="1" ht="16.5" customHeight="1" x14ac:dyDescent="0.2">
      <c r="A81" s="22">
        <f>Apr!A81</f>
        <v>77</v>
      </c>
      <c r="B81" s="23" t="str">
        <f>Apr!B81</f>
        <v>D123</v>
      </c>
      <c r="C81" s="24" t="str">
        <f>Apr!C81</f>
        <v>Triamcinolone Acetonide Inj BP</v>
      </c>
      <c r="D81" s="24" t="str">
        <f>Apr!D81</f>
        <v>5 ml Vial</v>
      </c>
      <c r="E81" s="22">
        <f>Aug!I81</f>
        <v>0</v>
      </c>
      <c r="F81" s="29"/>
      <c r="G81" s="26">
        <f t="shared" si="4"/>
        <v>0</v>
      </c>
      <c r="H81" s="29"/>
      <c r="I81" s="26">
        <f t="shared" si="5"/>
        <v>0</v>
      </c>
    </row>
    <row r="82" spans="1:9" s="4" customFormat="1" ht="16.5" customHeight="1" x14ac:dyDescent="0.2">
      <c r="A82" s="22">
        <f>Apr!A82</f>
        <v>78</v>
      </c>
      <c r="B82" s="23" t="str">
        <f>Apr!B82</f>
        <v>D124</v>
      </c>
      <c r="C82" s="24" t="str">
        <f>Apr!C82</f>
        <v>Calcium Borogluconate IP Vet Inj</v>
      </c>
      <c r="D82" s="24" t="str">
        <f>Apr!D82</f>
        <v>450 ml</v>
      </c>
      <c r="E82" s="22">
        <f>Aug!I82</f>
        <v>0</v>
      </c>
      <c r="F82" s="29"/>
      <c r="G82" s="26">
        <f t="shared" si="4"/>
        <v>0</v>
      </c>
      <c r="H82" s="29"/>
      <c r="I82" s="26">
        <f t="shared" si="5"/>
        <v>0</v>
      </c>
    </row>
    <row r="83" spans="1:9" s="4" customFormat="1" ht="16.5" customHeight="1" x14ac:dyDescent="0.2">
      <c r="A83" s="22">
        <f>Apr!A83</f>
        <v>79</v>
      </c>
      <c r="B83" s="23" t="str">
        <f>Apr!B83</f>
        <v>D125</v>
      </c>
      <c r="C83" s="24" t="str">
        <f>Apr!C83</f>
        <v>Calcium Magnesium Boro Gluconate Inj IP Vet</v>
      </c>
      <c r="D83" s="24" t="str">
        <f>Apr!D83</f>
        <v>450 ml</v>
      </c>
      <c r="E83" s="22">
        <f>Aug!I83</f>
        <v>0</v>
      </c>
      <c r="F83" s="29"/>
      <c r="G83" s="26">
        <f t="shared" si="4"/>
        <v>0</v>
      </c>
      <c r="H83" s="29"/>
      <c r="I83" s="26">
        <f t="shared" si="5"/>
        <v>0</v>
      </c>
    </row>
    <row r="84" spans="1:9" s="4" customFormat="1" ht="16.5" customHeight="1" x14ac:dyDescent="0.2">
      <c r="A84" s="114">
        <f>Apr!A84</f>
        <v>80</v>
      </c>
      <c r="B84" s="119" t="str">
        <f>Apr!B84</f>
        <v>D130</v>
      </c>
      <c r="C84" s="115" t="str">
        <f>Apr!C84</f>
        <v>Buserelin Inj</v>
      </c>
      <c r="D84" s="115" t="str">
        <f>Apr!D84</f>
        <v>10 ml Vial</v>
      </c>
      <c r="E84" s="114">
        <f>Aug!I84</f>
        <v>0</v>
      </c>
      <c r="F84" s="116"/>
      <c r="G84" s="118">
        <f t="shared" si="4"/>
        <v>0</v>
      </c>
      <c r="H84" s="116"/>
      <c r="I84" s="118">
        <f t="shared" si="5"/>
        <v>0</v>
      </c>
    </row>
    <row r="85" spans="1:9" s="4" customFormat="1" ht="16.5" customHeight="1" x14ac:dyDescent="0.2">
      <c r="A85" s="22">
        <f>Apr!A85</f>
        <v>81</v>
      </c>
      <c r="B85" s="23" t="str">
        <f>Apr!B85</f>
        <v>D132</v>
      </c>
      <c r="C85" s="24" t="str">
        <f>Apr!C85</f>
        <v>Progesterone Inj.</v>
      </c>
      <c r="D85" s="24">
        <f>Apr!D85</f>
        <v>0</v>
      </c>
      <c r="E85" s="22">
        <f>Aug!I85</f>
        <v>0</v>
      </c>
      <c r="F85" s="29"/>
      <c r="G85" s="26">
        <f t="shared" si="4"/>
        <v>0</v>
      </c>
      <c r="H85" s="29"/>
      <c r="I85" s="26">
        <f t="shared" si="5"/>
        <v>0</v>
      </c>
    </row>
    <row r="86" spans="1:9" s="4" customFormat="1" ht="16.5" customHeight="1" x14ac:dyDescent="0.2">
      <c r="A86" s="22">
        <f>Apr!A86</f>
        <v>82</v>
      </c>
      <c r="B86" s="23" t="str">
        <f>Apr!B86</f>
        <v>D134</v>
      </c>
      <c r="C86" s="24" t="str">
        <f>Apr!C86</f>
        <v>Atropine Sulphate Inj IP</v>
      </c>
      <c r="D86" s="24" t="str">
        <f>Apr!D86</f>
        <v>10 ml Vial</v>
      </c>
      <c r="E86" s="22">
        <f>Aug!I86</f>
        <v>0</v>
      </c>
      <c r="F86" s="29"/>
      <c r="G86" s="26">
        <f t="shared" si="4"/>
        <v>0</v>
      </c>
      <c r="H86" s="29"/>
      <c r="I86" s="26">
        <f t="shared" si="5"/>
        <v>0</v>
      </c>
    </row>
    <row r="87" spans="1:9" s="4" customFormat="1" ht="16.5" customHeight="1" x14ac:dyDescent="0.2">
      <c r="A87" s="22">
        <f>Apr!A87</f>
        <v>83</v>
      </c>
      <c r="B87" s="23" t="str">
        <f>Apr!B87</f>
        <v>D135</v>
      </c>
      <c r="C87" s="24" t="str">
        <f>Apr!C87</f>
        <v>Adrenochrome Monosemicarbozone Inj</v>
      </c>
      <c r="D87" s="24" t="str">
        <f>Apr!D87</f>
        <v>10 ml Vial</v>
      </c>
      <c r="E87" s="22">
        <f>Aug!I87</f>
        <v>0</v>
      </c>
      <c r="F87" s="29"/>
      <c r="G87" s="26">
        <f t="shared" si="4"/>
        <v>0</v>
      </c>
      <c r="H87" s="29"/>
      <c r="I87" s="26">
        <f t="shared" si="5"/>
        <v>0</v>
      </c>
    </row>
    <row r="88" spans="1:9" s="4" customFormat="1" ht="16.5" customHeight="1" x14ac:dyDescent="0.2">
      <c r="A88" s="22">
        <f>Apr!A88</f>
        <v>84</v>
      </c>
      <c r="B88" s="23" t="str">
        <f>Apr!B88</f>
        <v>D138</v>
      </c>
      <c r="C88" s="24" t="str">
        <f>Apr!C88</f>
        <v>Adrenalin Acid Tartrate Inj IP</v>
      </c>
      <c r="D88" s="24" t="str">
        <f>Apr!D88</f>
        <v>1ml Amp</v>
      </c>
      <c r="E88" s="22">
        <f>Aug!I88</f>
        <v>0</v>
      </c>
      <c r="F88" s="29"/>
      <c r="G88" s="26">
        <f t="shared" si="4"/>
        <v>0</v>
      </c>
      <c r="H88" s="29"/>
      <c r="I88" s="26">
        <f t="shared" si="5"/>
        <v>0</v>
      </c>
    </row>
    <row r="89" spans="1:9" s="4" customFormat="1" ht="16.5" customHeight="1" x14ac:dyDescent="0.2">
      <c r="A89" s="22">
        <f>Apr!A89</f>
        <v>85</v>
      </c>
      <c r="B89" s="23" t="str">
        <f>Apr!B89</f>
        <v>D139</v>
      </c>
      <c r="C89" s="24" t="str">
        <f>Apr!C89</f>
        <v>Frusemide Inj IP</v>
      </c>
      <c r="D89" s="24" t="str">
        <f>Apr!D89</f>
        <v>2ml Amp</v>
      </c>
      <c r="E89" s="22">
        <f>Aug!I89</f>
        <v>0</v>
      </c>
      <c r="F89" s="29"/>
      <c r="G89" s="26">
        <f t="shared" si="4"/>
        <v>0</v>
      </c>
      <c r="H89" s="29"/>
      <c r="I89" s="26">
        <f t="shared" si="5"/>
        <v>0</v>
      </c>
    </row>
    <row r="90" spans="1:9" s="4" customFormat="1" ht="16.5" customHeight="1" x14ac:dyDescent="0.2">
      <c r="A90" s="22">
        <f>Apr!A90</f>
        <v>86</v>
      </c>
      <c r="B90" s="23" t="str">
        <f>Apr!B90</f>
        <v>D140</v>
      </c>
      <c r="C90" s="24" t="str">
        <f>Apr!C90</f>
        <v>Valethamate Bromide Inj</v>
      </c>
      <c r="D90" s="24" t="str">
        <f>Apr!D90</f>
        <v>5ml Amp</v>
      </c>
      <c r="E90" s="22">
        <f>Aug!I90</f>
        <v>0</v>
      </c>
      <c r="F90" s="29"/>
      <c r="G90" s="26">
        <f t="shared" si="4"/>
        <v>0</v>
      </c>
      <c r="H90" s="29"/>
      <c r="I90" s="26">
        <f t="shared" si="5"/>
        <v>0</v>
      </c>
    </row>
    <row r="91" spans="1:9" s="4" customFormat="1" ht="16.5" customHeight="1" x14ac:dyDescent="0.2">
      <c r="A91" s="22">
        <f>Apr!A91</f>
        <v>87</v>
      </c>
      <c r="B91" s="23" t="str">
        <f>Apr!B91</f>
        <v>D143</v>
      </c>
      <c r="C91" s="24" t="str">
        <f>Apr!C91</f>
        <v>Inj Paracetamol IP</v>
      </c>
      <c r="D91" s="24" t="str">
        <f>Apr!D91</f>
        <v>30 ml Vial</v>
      </c>
      <c r="E91" s="22">
        <f>Aug!I91</f>
        <v>0</v>
      </c>
      <c r="F91" s="29"/>
      <c r="G91" s="26">
        <f t="shared" si="4"/>
        <v>0</v>
      </c>
      <c r="H91" s="29"/>
      <c r="I91" s="26">
        <f t="shared" si="5"/>
        <v>0</v>
      </c>
    </row>
    <row r="92" spans="1:9" s="4" customFormat="1" ht="16.5" customHeight="1" x14ac:dyDescent="0.2">
      <c r="A92" s="22">
        <f>Apr!A92</f>
        <v>88</v>
      </c>
      <c r="B92" s="23" t="str">
        <f>Apr!B92</f>
        <v>D144</v>
      </c>
      <c r="C92" s="24" t="str">
        <f>Apr!C92</f>
        <v>Ketamine Inj IP</v>
      </c>
      <c r="D92" s="24" t="str">
        <f>Apr!D92</f>
        <v>2 ml Amp</v>
      </c>
      <c r="E92" s="22">
        <f>Aug!I92</f>
        <v>0</v>
      </c>
      <c r="F92" s="29"/>
      <c r="G92" s="26">
        <f t="shared" si="4"/>
        <v>0</v>
      </c>
      <c r="H92" s="29"/>
      <c r="I92" s="26">
        <f t="shared" si="5"/>
        <v>0</v>
      </c>
    </row>
    <row r="93" spans="1:9" s="4" customFormat="1" ht="16.5" customHeight="1" x14ac:dyDescent="0.2">
      <c r="A93" s="22">
        <f>Apr!A93</f>
        <v>89</v>
      </c>
      <c r="B93" s="23" t="str">
        <f>Apr!B93</f>
        <v>D145</v>
      </c>
      <c r="C93" s="24" t="str">
        <f>Apr!C93</f>
        <v>Cephalosporin Tab - 250Mg</v>
      </c>
      <c r="D93" s="24" t="str">
        <f>Apr!D93</f>
        <v>10 x 10 Tabs</v>
      </c>
      <c r="E93" s="22">
        <f>Aug!I93</f>
        <v>0</v>
      </c>
      <c r="F93" s="29"/>
      <c r="G93" s="26">
        <f t="shared" si="4"/>
        <v>0</v>
      </c>
      <c r="H93" s="29"/>
      <c r="I93" s="26">
        <f t="shared" si="5"/>
        <v>0</v>
      </c>
    </row>
    <row r="94" spans="1:9" s="4" customFormat="1" ht="16.5" customHeight="1" x14ac:dyDescent="0.2">
      <c r="A94" s="114">
        <f>Apr!A94</f>
        <v>90</v>
      </c>
      <c r="B94" s="119" t="str">
        <f>Apr!B94</f>
        <v>D147</v>
      </c>
      <c r="C94" s="115" t="str">
        <f>Apr!C94</f>
        <v>B Comp. Liver Extr. With Choline Inj</v>
      </c>
      <c r="D94" s="115">
        <f>Apr!D94</f>
        <v>0</v>
      </c>
      <c r="E94" s="114">
        <f>Aug!I94</f>
        <v>0</v>
      </c>
      <c r="F94" s="116"/>
      <c r="G94" s="118">
        <f t="shared" si="4"/>
        <v>0</v>
      </c>
      <c r="H94" s="116"/>
      <c r="I94" s="118">
        <f t="shared" si="5"/>
        <v>0</v>
      </c>
    </row>
    <row r="95" spans="1:9" s="4" customFormat="1" ht="16.5" customHeight="1" x14ac:dyDescent="0.2">
      <c r="A95" s="22">
        <f>Apr!A95</f>
        <v>91</v>
      </c>
      <c r="B95" s="23" t="str">
        <f>Apr!B95</f>
        <v>D148</v>
      </c>
      <c r="C95" s="24" t="str">
        <f>Apr!C95</f>
        <v>Live Yeast Culture Bolus</v>
      </c>
      <c r="D95" s="24" t="str">
        <f>Apr!D95</f>
        <v>Bolus</v>
      </c>
      <c r="E95" s="22">
        <f>Aug!I95</f>
        <v>0</v>
      </c>
      <c r="F95" s="29"/>
      <c r="G95" s="26">
        <f t="shared" si="4"/>
        <v>0</v>
      </c>
      <c r="H95" s="29"/>
      <c r="I95" s="26">
        <f t="shared" si="5"/>
        <v>0</v>
      </c>
    </row>
    <row r="96" spans="1:9" s="4" customFormat="1" ht="16.5" customHeight="1" x14ac:dyDescent="0.2">
      <c r="A96" s="22">
        <f>Apr!A96</f>
        <v>92</v>
      </c>
      <c r="B96" s="23" t="str">
        <f>Apr!B96</f>
        <v>D150</v>
      </c>
      <c r="C96" s="24" t="str">
        <f>Apr!C96</f>
        <v>Calcium Propionate And Picrorhiza Powder</v>
      </c>
      <c r="D96" s="24" t="str">
        <f>Apr!D96</f>
        <v>125 gms</v>
      </c>
      <c r="E96" s="22">
        <f>Aug!I96</f>
        <v>0</v>
      </c>
      <c r="F96" s="29"/>
      <c r="G96" s="26">
        <f t="shared" si="4"/>
        <v>0</v>
      </c>
      <c r="H96" s="29"/>
      <c r="I96" s="26">
        <f t="shared" si="5"/>
        <v>0</v>
      </c>
    </row>
    <row r="97" spans="1:9" s="4" customFormat="1" ht="16.5" customHeight="1" x14ac:dyDescent="0.2">
      <c r="A97" s="22">
        <f>Apr!A97</f>
        <v>93</v>
      </c>
      <c r="B97" s="23" t="str">
        <f>Apr!B97</f>
        <v>D151</v>
      </c>
      <c r="C97" s="24" t="str">
        <f>Apr!C97</f>
        <v>Cefqunome Sulphate Intra Mammary Infusion</v>
      </c>
      <c r="D97" s="24" t="str">
        <f>Apr!D97</f>
        <v>Syringes</v>
      </c>
      <c r="E97" s="22">
        <f>Aug!I97</f>
        <v>0</v>
      </c>
      <c r="F97" s="29"/>
      <c r="G97" s="26">
        <f t="shared" si="4"/>
        <v>0</v>
      </c>
      <c r="H97" s="29"/>
      <c r="I97" s="26">
        <f t="shared" si="5"/>
        <v>0</v>
      </c>
    </row>
    <row r="98" spans="1:9" s="4" customFormat="1" ht="16.5" customHeight="1" x14ac:dyDescent="0.2">
      <c r="A98" s="22">
        <f>Apr!A98</f>
        <v>94</v>
      </c>
      <c r="B98" s="23" t="str">
        <f>Apr!B98</f>
        <v>D152</v>
      </c>
      <c r="C98" s="24" t="str">
        <f>Apr!C98</f>
        <v>Vitamin E And Selenium Inj</v>
      </c>
      <c r="D98" s="24" t="str">
        <f>Apr!D98</f>
        <v>10 ml Vial</v>
      </c>
      <c r="E98" s="22">
        <f>Aug!I98</f>
        <v>0</v>
      </c>
      <c r="F98" s="29"/>
      <c r="G98" s="26">
        <f t="shared" si="4"/>
        <v>0</v>
      </c>
      <c r="H98" s="29"/>
      <c r="I98" s="26">
        <f t="shared" si="5"/>
        <v>0</v>
      </c>
    </row>
    <row r="99" spans="1:9" s="4" customFormat="1" ht="16.5" customHeight="1" x14ac:dyDescent="0.2">
      <c r="A99" s="22">
        <f>Apr!A99</f>
        <v>95</v>
      </c>
      <c r="B99" s="23" t="str">
        <f>Apr!B99</f>
        <v>D153</v>
      </c>
      <c r="C99" s="24" t="str">
        <f>Apr!C99</f>
        <v>Colistin &amp; Cloxacillin I/Mammary Infusion</v>
      </c>
      <c r="D99" s="24" t="str">
        <f>Apr!D99</f>
        <v>10mg Syringes</v>
      </c>
      <c r="E99" s="22">
        <f>Aug!I99</f>
        <v>0</v>
      </c>
      <c r="F99" s="29"/>
      <c r="G99" s="26">
        <f t="shared" si="4"/>
        <v>0</v>
      </c>
      <c r="H99" s="29"/>
      <c r="I99" s="26">
        <f t="shared" si="5"/>
        <v>0</v>
      </c>
    </row>
    <row r="100" spans="1:9" s="4" customFormat="1" ht="16.5" customHeight="1" x14ac:dyDescent="0.2">
      <c r="A100" s="22">
        <f>Apr!A100</f>
        <v>96</v>
      </c>
      <c r="B100" s="23" t="str">
        <f>Apr!B100</f>
        <v>D155</v>
      </c>
      <c r="C100" s="24" t="str">
        <f>Apr!C100</f>
        <v>Amikacin Inj IP</v>
      </c>
      <c r="D100" s="24" t="str">
        <f>Apr!D100</f>
        <v>2 ml Vial</v>
      </c>
      <c r="E100" s="22">
        <f>Aug!I100</f>
        <v>0</v>
      </c>
      <c r="F100" s="29"/>
      <c r="G100" s="26">
        <f t="shared" si="4"/>
        <v>0</v>
      </c>
      <c r="H100" s="29"/>
      <c r="I100" s="26">
        <f t="shared" si="5"/>
        <v>0</v>
      </c>
    </row>
    <row r="101" spans="1:9" s="4" customFormat="1" ht="16.5" customHeight="1" x14ac:dyDescent="0.2">
      <c r="A101" s="22">
        <f>Apr!A101</f>
        <v>97</v>
      </c>
      <c r="B101" s="23" t="str">
        <f>Apr!B101</f>
        <v>D156</v>
      </c>
      <c r="C101" s="24" t="str">
        <f>Apr!C101</f>
        <v>Griseofulvin Tab IP</v>
      </c>
      <c r="D101" s="24" t="str">
        <f>Apr!D101</f>
        <v>500 mg Tabs</v>
      </c>
      <c r="E101" s="22">
        <f>Aug!I101</f>
        <v>0</v>
      </c>
      <c r="F101" s="29"/>
      <c r="G101" s="26">
        <f t="shared" si="4"/>
        <v>0</v>
      </c>
      <c r="H101" s="29"/>
      <c r="I101" s="26">
        <f t="shared" si="5"/>
        <v>0</v>
      </c>
    </row>
    <row r="102" spans="1:9" s="4" customFormat="1" ht="16.5" customHeight="1" x14ac:dyDescent="0.2">
      <c r="A102" s="22">
        <f>Apr!A102</f>
        <v>98</v>
      </c>
      <c r="B102" s="23" t="str">
        <f>Apr!B102</f>
        <v>D158</v>
      </c>
      <c r="C102" s="24" t="str">
        <f>Apr!C102</f>
        <v>Dextrose Inj IP 25%</v>
      </c>
      <c r="D102" s="24" t="str">
        <f>Apr!D102</f>
        <v>500 ml Bottle</v>
      </c>
      <c r="E102" s="22">
        <f>Aug!I102</f>
        <v>0</v>
      </c>
      <c r="F102" s="29"/>
      <c r="G102" s="26">
        <f t="shared" si="4"/>
        <v>0</v>
      </c>
      <c r="H102" s="29"/>
      <c r="I102" s="26">
        <f t="shared" si="5"/>
        <v>0</v>
      </c>
    </row>
    <row r="103" spans="1:9" s="4" customFormat="1" ht="16.5" customHeight="1" x14ac:dyDescent="0.2">
      <c r="A103" s="22">
        <f>Apr!A103</f>
        <v>99</v>
      </c>
      <c r="B103" s="23" t="str">
        <f>Apr!B103</f>
        <v>D159</v>
      </c>
      <c r="C103" s="24" t="str">
        <f>Apr!C103</f>
        <v>Calcium Carbonate IP</v>
      </c>
      <c r="D103" s="24" t="str">
        <f>Apr!D103</f>
        <v>1 Kg</v>
      </c>
      <c r="E103" s="22">
        <f>Aug!I103</f>
        <v>0</v>
      </c>
      <c r="F103" s="29"/>
      <c r="G103" s="26">
        <f t="shared" si="4"/>
        <v>0</v>
      </c>
      <c r="H103" s="29"/>
      <c r="I103" s="26">
        <f t="shared" si="5"/>
        <v>0</v>
      </c>
    </row>
    <row r="104" spans="1:9" s="4" customFormat="1" ht="16.5" customHeight="1" x14ac:dyDescent="0.2">
      <c r="A104" s="114">
        <f>Apr!A104</f>
        <v>100</v>
      </c>
      <c r="B104" s="119" t="str">
        <f>Apr!B104</f>
        <v>D161</v>
      </c>
      <c r="C104" s="115" t="str">
        <f>Apr!C104</f>
        <v>Meloxicam Inj</v>
      </c>
      <c r="D104" s="115" t="str">
        <f>Apr!D104</f>
        <v>30 ml Vial</v>
      </c>
      <c r="E104" s="114">
        <f>Aug!I104</f>
        <v>0</v>
      </c>
      <c r="F104" s="116"/>
      <c r="G104" s="118">
        <f t="shared" si="4"/>
        <v>0</v>
      </c>
      <c r="H104" s="116"/>
      <c r="I104" s="118">
        <f t="shared" si="5"/>
        <v>0</v>
      </c>
    </row>
    <row r="105" spans="1:9" s="4" customFormat="1" ht="16.5" customHeight="1" x14ac:dyDescent="0.2">
      <c r="A105" s="22">
        <f>Apr!A105</f>
        <v>101</v>
      </c>
      <c r="B105" s="23" t="str">
        <f>Apr!B105</f>
        <v>D163</v>
      </c>
      <c r="C105" s="24" t="str">
        <f>Apr!C105</f>
        <v>Ciproflaxacin With Tinidazole I/Uterine</v>
      </c>
      <c r="D105" s="24" t="str">
        <f>Apr!D105</f>
        <v>60 ml Bottle</v>
      </c>
      <c r="E105" s="22">
        <f>Aug!I105</f>
        <v>0</v>
      </c>
      <c r="F105" s="29"/>
      <c r="G105" s="26">
        <f t="shared" si="4"/>
        <v>0</v>
      </c>
      <c r="H105" s="29"/>
      <c r="I105" s="26">
        <f t="shared" si="5"/>
        <v>0</v>
      </c>
    </row>
    <row r="106" spans="1:9" s="4" customFormat="1" ht="16.5" customHeight="1" x14ac:dyDescent="0.2">
      <c r="A106" s="22">
        <f>Apr!A106</f>
        <v>102</v>
      </c>
      <c r="B106" s="23" t="str">
        <f>Apr!B106</f>
        <v>D164</v>
      </c>
      <c r="C106" s="24" t="str">
        <f>Apr!C106</f>
        <v>Stomachic Bolus</v>
      </c>
      <c r="D106" s="24" t="str">
        <f>Apr!D106</f>
        <v>4 Bolus</v>
      </c>
      <c r="E106" s="22">
        <f>Aug!I106</f>
        <v>0</v>
      </c>
      <c r="F106" s="29"/>
      <c r="G106" s="26">
        <f t="shared" si="4"/>
        <v>0</v>
      </c>
      <c r="H106" s="29"/>
      <c r="I106" s="26">
        <f t="shared" si="5"/>
        <v>0</v>
      </c>
    </row>
    <row r="107" spans="1:9" s="4" customFormat="1" ht="16.5" customHeight="1" x14ac:dyDescent="0.2">
      <c r="A107" s="22">
        <f>Apr!A107</f>
        <v>103</v>
      </c>
      <c r="B107" s="23" t="str">
        <f>Apr!B107</f>
        <v>D165</v>
      </c>
      <c r="C107" s="24" t="str">
        <f>Apr!C107</f>
        <v>Mineral Supplement Bolus</v>
      </c>
      <c r="D107" s="24" t="str">
        <f>Apr!D107</f>
        <v>4 Bolus</v>
      </c>
      <c r="E107" s="22">
        <f>Aug!I107</f>
        <v>0</v>
      </c>
      <c r="F107" s="29"/>
      <c r="G107" s="26">
        <f t="shared" si="4"/>
        <v>0</v>
      </c>
      <c r="H107" s="29"/>
      <c r="I107" s="26">
        <f t="shared" si="5"/>
        <v>0</v>
      </c>
    </row>
    <row r="108" spans="1:9" s="4" customFormat="1" ht="16.5" customHeight="1" x14ac:dyDescent="0.2">
      <c r="A108" s="22">
        <f>Apr!A108</f>
        <v>104</v>
      </c>
      <c r="B108" s="23" t="str">
        <f>Apr!B108</f>
        <v>D166</v>
      </c>
      <c r="C108" s="24" t="str">
        <f>Apr!C108</f>
        <v>Anti Diarrohoeal Bolus</v>
      </c>
      <c r="D108" s="24" t="str">
        <f>Apr!D108</f>
        <v>4 Bolus</v>
      </c>
      <c r="E108" s="22">
        <f>Aug!I108</f>
        <v>0</v>
      </c>
      <c r="F108" s="29"/>
      <c r="G108" s="26">
        <f t="shared" si="4"/>
        <v>0</v>
      </c>
      <c r="H108" s="29"/>
      <c r="I108" s="26">
        <f t="shared" si="5"/>
        <v>0</v>
      </c>
    </row>
    <row r="109" spans="1:9" s="4" customFormat="1" ht="16.5" customHeight="1" x14ac:dyDescent="0.2">
      <c r="A109" s="22">
        <f>Apr!A109</f>
        <v>105</v>
      </c>
      <c r="B109" s="23" t="str">
        <f>Apr!B109</f>
        <v>D169</v>
      </c>
      <c r="C109" s="24" t="str">
        <f>Apr!C109</f>
        <v>Clomiphen Tab BP</v>
      </c>
      <c r="D109" s="24" t="str">
        <f>Apr!D109</f>
        <v>10 x 10 Tabs</v>
      </c>
      <c r="E109" s="22">
        <f>Aug!I109</f>
        <v>0</v>
      </c>
      <c r="F109" s="29"/>
      <c r="G109" s="26">
        <f t="shared" si="4"/>
        <v>0</v>
      </c>
      <c r="H109" s="29"/>
      <c r="I109" s="26">
        <f t="shared" si="5"/>
        <v>0</v>
      </c>
    </row>
    <row r="110" spans="1:9" s="4" customFormat="1" ht="16.5" customHeight="1" x14ac:dyDescent="0.2">
      <c r="A110" s="22">
        <f>Apr!A110</f>
        <v>106</v>
      </c>
      <c r="B110" s="23" t="str">
        <f>Apr!B110</f>
        <v>D178</v>
      </c>
      <c r="C110" s="24" t="str">
        <f>Apr!C110</f>
        <v>Vitamin B1 B6 And B12 Inj</v>
      </c>
      <c r="D110" s="24" t="str">
        <f>Apr!D110</f>
        <v>10 ml Vial</v>
      </c>
      <c r="E110" s="22">
        <f>Aug!I110</f>
        <v>0</v>
      </c>
      <c r="F110" s="29"/>
      <c r="G110" s="26">
        <f t="shared" si="4"/>
        <v>0</v>
      </c>
      <c r="H110" s="29"/>
      <c r="I110" s="26">
        <f t="shared" si="5"/>
        <v>0</v>
      </c>
    </row>
    <row r="111" spans="1:9" s="4" customFormat="1" ht="16.5" customHeight="1" x14ac:dyDescent="0.2">
      <c r="A111" s="22">
        <f>Apr!A111</f>
        <v>107</v>
      </c>
      <c r="B111" s="23" t="str">
        <f>Apr!B111</f>
        <v>D179</v>
      </c>
      <c r="C111" s="24" t="str">
        <f>Apr!C111</f>
        <v>Ciprofloxacin Inj</v>
      </c>
      <c r="D111" s="24" t="str">
        <f>Apr!D111</f>
        <v>50 ml Vial</v>
      </c>
      <c r="E111" s="22">
        <f>Aug!I111</f>
        <v>0</v>
      </c>
      <c r="F111" s="29"/>
      <c r="G111" s="26">
        <f t="shared" si="4"/>
        <v>0</v>
      </c>
      <c r="H111" s="29"/>
      <c r="I111" s="26">
        <f t="shared" si="5"/>
        <v>0</v>
      </c>
    </row>
    <row r="112" spans="1:9" s="4" customFormat="1" ht="16.5" customHeight="1" x14ac:dyDescent="0.2">
      <c r="A112" s="22">
        <f>Apr!A112</f>
        <v>108</v>
      </c>
      <c r="B112" s="23" t="str">
        <f>Apr!B112</f>
        <v>D181</v>
      </c>
      <c r="C112" s="24" t="str">
        <f>Apr!C112</f>
        <v>Nimesulide Inj</v>
      </c>
      <c r="D112" s="24">
        <f>Apr!D112</f>
        <v>0</v>
      </c>
      <c r="E112" s="22">
        <f>Aug!I112</f>
        <v>0</v>
      </c>
      <c r="F112" s="29"/>
      <c r="G112" s="26">
        <f t="shared" si="4"/>
        <v>0</v>
      </c>
      <c r="H112" s="29"/>
      <c r="I112" s="26">
        <f t="shared" si="5"/>
        <v>0</v>
      </c>
    </row>
    <row r="113" spans="1:9" s="4" customFormat="1" ht="16.5" customHeight="1" x14ac:dyDescent="0.2">
      <c r="A113" s="22">
        <f>Apr!A113</f>
        <v>109</v>
      </c>
      <c r="B113" s="23" t="str">
        <f>Apr!B113</f>
        <v>D182</v>
      </c>
      <c r="C113" s="24" t="str">
        <f>Apr!C113</f>
        <v>Cloprostenol Inj BP</v>
      </c>
      <c r="D113" s="24" t="str">
        <f>Apr!D113</f>
        <v>2 ml Amp</v>
      </c>
      <c r="E113" s="22">
        <f>Aug!I113</f>
        <v>0</v>
      </c>
      <c r="F113" s="29"/>
      <c r="G113" s="26">
        <f t="shared" si="4"/>
        <v>0</v>
      </c>
      <c r="H113" s="29"/>
      <c r="I113" s="26">
        <f t="shared" si="5"/>
        <v>0</v>
      </c>
    </row>
    <row r="114" spans="1:9" s="4" customFormat="1" ht="16.5" customHeight="1" x14ac:dyDescent="0.2">
      <c r="A114" s="114">
        <f>Apr!A114</f>
        <v>110</v>
      </c>
      <c r="B114" s="119" t="str">
        <f>Apr!B114</f>
        <v>D185</v>
      </c>
      <c r="C114" s="115" t="str">
        <f>Apr!C114</f>
        <v>Inj Strepto Penicillin IP.2.5 Gm</v>
      </c>
      <c r="D114" s="115" t="str">
        <f>Apr!D114</f>
        <v>Vial</v>
      </c>
      <c r="E114" s="114">
        <f>Aug!I114</f>
        <v>0</v>
      </c>
      <c r="F114" s="116"/>
      <c r="G114" s="118">
        <f t="shared" si="4"/>
        <v>0</v>
      </c>
      <c r="H114" s="116"/>
      <c r="I114" s="118">
        <f t="shared" si="5"/>
        <v>0</v>
      </c>
    </row>
    <row r="115" spans="1:9" s="4" customFormat="1" ht="16.5" customHeight="1" x14ac:dyDescent="0.2">
      <c r="A115" s="22">
        <f>Apr!A115</f>
        <v>111</v>
      </c>
      <c r="B115" s="23" t="str">
        <f>Apr!B115</f>
        <v>D187</v>
      </c>
      <c r="C115" s="24" t="str">
        <f>Apr!C115</f>
        <v>Morantel Citrate Bolus</v>
      </c>
      <c r="D115" s="24" t="str">
        <f>Apr!D115</f>
        <v>4 Bolus (5gm)</v>
      </c>
      <c r="E115" s="22">
        <f>Aug!I115</f>
        <v>0</v>
      </c>
      <c r="F115" s="29"/>
      <c r="G115" s="26">
        <f t="shared" si="4"/>
        <v>0</v>
      </c>
      <c r="H115" s="29"/>
      <c r="I115" s="26">
        <f t="shared" si="5"/>
        <v>0</v>
      </c>
    </row>
    <row r="116" spans="1:9" s="4" customFormat="1" ht="16.5" customHeight="1" x14ac:dyDescent="0.2">
      <c r="A116" s="22">
        <f>Apr!A116</f>
        <v>112</v>
      </c>
      <c r="B116" s="23" t="str">
        <f>Apr!B116</f>
        <v>D190</v>
      </c>
      <c r="C116" s="24" t="str">
        <f>Apr!C116</f>
        <v>Fenbendazole Bolus</v>
      </c>
      <c r="D116" s="24" t="str">
        <f>Apr!D116</f>
        <v>2 Bolus (1.5gm)</v>
      </c>
      <c r="E116" s="22">
        <f>Aug!I116</f>
        <v>0</v>
      </c>
      <c r="F116" s="29"/>
      <c r="G116" s="26">
        <f t="shared" si="4"/>
        <v>0</v>
      </c>
      <c r="H116" s="29"/>
      <c r="I116" s="26">
        <f t="shared" si="5"/>
        <v>0</v>
      </c>
    </row>
    <row r="117" spans="1:9" s="4" customFormat="1" ht="16.5" customHeight="1" x14ac:dyDescent="0.2">
      <c r="A117" s="22">
        <f>Apr!A117</f>
        <v>113</v>
      </c>
      <c r="B117" s="23" t="str">
        <f>Apr!B117</f>
        <v>D192</v>
      </c>
      <c r="C117" s="24" t="str">
        <f>Apr!C117</f>
        <v>Fenbendazole Bolus</v>
      </c>
      <c r="D117" s="24" t="str">
        <f>Apr!D117</f>
        <v>5 gm Bolus</v>
      </c>
      <c r="E117" s="22">
        <f>Aug!I117</f>
        <v>0</v>
      </c>
      <c r="F117" s="29"/>
      <c r="G117" s="26">
        <f t="shared" si="4"/>
        <v>0</v>
      </c>
      <c r="H117" s="29"/>
      <c r="I117" s="26">
        <f t="shared" si="5"/>
        <v>0</v>
      </c>
    </row>
    <row r="118" spans="1:9" s="4" customFormat="1" ht="16.5" customHeight="1" x14ac:dyDescent="0.2">
      <c r="A118" s="22">
        <f>Apr!A118</f>
        <v>114</v>
      </c>
      <c r="B118" s="23" t="str">
        <f>Apr!B118</f>
        <v>D193</v>
      </c>
      <c r="C118" s="24" t="str">
        <f>Apr!C118</f>
        <v>Gamma Benzene Hexa Chloride 0.5% Spray</v>
      </c>
      <c r="D118" s="24" t="str">
        <f>Apr!D118</f>
        <v>50 ml</v>
      </c>
      <c r="E118" s="22">
        <f>Aug!I118</f>
        <v>0</v>
      </c>
      <c r="F118" s="29"/>
      <c r="G118" s="26">
        <f t="shared" si="4"/>
        <v>0</v>
      </c>
      <c r="H118" s="29"/>
      <c r="I118" s="26">
        <f t="shared" si="5"/>
        <v>0</v>
      </c>
    </row>
    <row r="119" spans="1:9" s="4" customFormat="1" ht="16.5" customHeight="1" x14ac:dyDescent="0.2">
      <c r="A119" s="22">
        <f>Apr!A119</f>
        <v>115</v>
      </c>
      <c r="B119" s="23" t="str">
        <f>Apr!B119</f>
        <v>D194</v>
      </c>
      <c r="C119" s="24" t="str">
        <f>Apr!C119</f>
        <v>Benzyl Benzoate Lotion</v>
      </c>
      <c r="D119" s="24" t="str">
        <f>Apr!D119</f>
        <v>450ml</v>
      </c>
      <c r="E119" s="22">
        <f>Aug!I119</f>
        <v>0</v>
      </c>
      <c r="F119" s="29"/>
      <c r="G119" s="26">
        <f t="shared" si="4"/>
        <v>0</v>
      </c>
      <c r="H119" s="29"/>
      <c r="I119" s="26">
        <f t="shared" si="5"/>
        <v>0</v>
      </c>
    </row>
    <row r="120" spans="1:9" s="4" customFormat="1" ht="16.5" customHeight="1" x14ac:dyDescent="0.2">
      <c r="A120" s="22">
        <f>Apr!A120</f>
        <v>116</v>
      </c>
      <c r="B120" s="23" t="str">
        <f>Apr!B120</f>
        <v>D195</v>
      </c>
      <c r="C120" s="24" t="str">
        <f>Apr!C120</f>
        <v>Metaclopromide Inj</v>
      </c>
      <c r="D120" s="24" t="str">
        <f>Apr!D120</f>
        <v>10ml Vial</v>
      </c>
      <c r="E120" s="22">
        <f>Aug!I120</f>
        <v>0</v>
      </c>
      <c r="F120" s="29"/>
      <c r="G120" s="26">
        <f t="shared" si="4"/>
        <v>0</v>
      </c>
      <c r="H120" s="29"/>
      <c r="I120" s="26">
        <f t="shared" si="5"/>
        <v>0</v>
      </c>
    </row>
    <row r="121" spans="1:9" s="4" customFormat="1" ht="16.5" customHeight="1" x14ac:dyDescent="0.2">
      <c r="A121" s="22">
        <f>Apr!A121</f>
        <v>117</v>
      </c>
      <c r="B121" s="23" t="str">
        <f>Apr!B121</f>
        <v>D196</v>
      </c>
      <c r="C121" s="24" t="str">
        <f>Apr!C121</f>
        <v>Tab Praziquintal</v>
      </c>
      <c r="D121" s="24" t="str">
        <f>Apr!D121</f>
        <v>10 Tab/Strip</v>
      </c>
      <c r="E121" s="22">
        <f>Aug!I121</f>
        <v>0</v>
      </c>
      <c r="F121" s="29"/>
      <c r="G121" s="26">
        <f t="shared" si="4"/>
        <v>0</v>
      </c>
      <c r="H121" s="29"/>
      <c r="I121" s="26">
        <f t="shared" si="5"/>
        <v>0</v>
      </c>
    </row>
    <row r="122" spans="1:9" s="4" customFormat="1" ht="16.5" customHeight="1" x14ac:dyDescent="0.2">
      <c r="A122" s="22">
        <f>Apr!A122</f>
        <v>118</v>
      </c>
      <c r="B122" s="23" t="str">
        <f>Apr!B122</f>
        <v>D197</v>
      </c>
      <c r="C122" s="24" t="str">
        <f>Apr!C122</f>
        <v>Distemper Inj</v>
      </c>
      <c r="D122" s="24">
        <f>Apr!D122</f>
        <v>0</v>
      </c>
      <c r="E122" s="22">
        <f>Aug!I122</f>
        <v>0</v>
      </c>
      <c r="F122" s="29"/>
      <c r="G122" s="26">
        <f t="shared" si="4"/>
        <v>0</v>
      </c>
      <c r="H122" s="29"/>
      <c r="I122" s="26">
        <f t="shared" si="5"/>
        <v>0</v>
      </c>
    </row>
    <row r="123" spans="1:9" s="4" customFormat="1" ht="16.5" customHeight="1" x14ac:dyDescent="0.2">
      <c r="A123" s="22">
        <f>Apr!A123</f>
        <v>119</v>
      </c>
      <c r="B123" s="23" t="str">
        <f>Apr!B123</f>
        <v>D198</v>
      </c>
      <c r="C123" s="24" t="str">
        <f>Apr!C123</f>
        <v>Amitraz Solution</v>
      </c>
      <c r="D123" s="24" t="str">
        <f>Apr!D123</f>
        <v>6ml Bottle</v>
      </c>
      <c r="E123" s="22">
        <f>Aug!I123</f>
        <v>0</v>
      </c>
      <c r="F123" s="29"/>
      <c r="G123" s="26">
        <f t="shared" si="4"/>
        <v>0</v>
      </c>
      <c r="H123" s="29"/>
      <c r="I123" s="26">
        <f t="shared" si="5"/>
        <v>0</v>
      </c>
    </row>
    <row r="124" spans="1:9" s="4" customFormat="1" ht="16.5" customHeight="1" x14ac:dyDescent="0.2">
      <c r="A124" s="114">
        <f>Apr!A124</f>
        <v>120</v>
      </c>
      <c r="B124" s="119" t="str">
        <f>Apr!B124</f>
        <v>D200</v>
      </c>
      <c r="C124" s="115" t="str">
        <f>Apr!C124</f>
        <v>Tab Enrofloxacin 50Mg</v>
      </c>
      <c r="D124" s="115" t="str">
        <f>Apr!D124</f>
        <v>10 Tab/Strip</v>
      </c>
      <c r="E124" s="114">
        <f>Aug!I124</f>
        <v>0</v>
      </c>
      <c r="F124" s="116"/>
      <c r="G124" s="118">
        <f t="shared" si="4"/>
        <v>0</v>
      </c>
      <c r="H124" s="116"/>
      <c r="I124" s="118">
        <f t="shared" si="5"/>
        <v>0</v>
      </c>
    </row>
    <row r="125" spans="1:9" s="4" customFormat="1" ht="16.5" customHeight="1" x14ac:dyDescent="0.2">
      <c r="A125" s="22">
        <f>Apr!A125</f>
        <v>121</v>
      </c>
      <c r="B125" s="23" t="str">
        <f>Apr!B125</f>
        <v>D201</v>
      </c>
      <c r="C125" s="24" t="str">
        <f>Apr!C125</f>
        <v>Tab Cephalexine 750Mg</v>
      </c>
      <c r="D125" s="24" t="str">
        <f>Apr!D125</f>
        <v>10 Tab/Strip</v>
      </c>
      <c r="E125" s="22">
        <f>Aug!I125</f>
        <v>0</v>
      </c>
      <c r="F125" s="29"/>
      <c r="G125" s="26">
        <f t="shared" si="4"/>
        <v>0</v>
      </c>
      <c r="H125" s="29"/>
      <c r="I125" s="26">
        <f t="shared" si="5"/>
        <v>0</v>
      </c>
    </row>
    <row r="126" spans="1:9" s="4" customFormat="1" ht="16.5" customHeight="1" x14ac:dyDescent="0.2">
      <c r="A126" s="22">
        <f>Apr!A126</f>
        <v>122</v>
      </c>
      <c r="B126" s="23" t="str">
        <f>Apr!B126</f>
        <v>D204</v>
      </c>
      <c r="C126" s="24" t="str">
        <f>Apr!C126</f>
        <v>Vitamin Syrup</v>
      </c>
      <c r="D126" s="24" t="str">
        <f>Apr!D126</f>
        <v>100ml Bottle</v>
      </c>
      <c r="E126" s="22">
        <f>Aug!I126</f>
        <v>0</v>
      </c>
      <c r="F126" s="29"/>
      <c r="G126" s="26">
        <f t="shared" si="4"/>
        <v>0</v>
      </c>
      <c r="H126" s="29"/>
      <c r="I126" s="26">
        <f t="shared" si="5"/>
        <v>0</v>
      </c>
    </row>
    <row r="127" spans="1:9" s="4" customFormat="1" ht="16.5" customHeight="1" x14ac:dyDescent="0.2">
      <c r="A127" s="22">
        <f>Apr!A127</f>
        <v>123</v>
      </c>
      <c r="B127" s="23" t="str">
        <f>Apr!B127</f>
        <v>D205</v>
      </c>
      <c r="C127" s="24" t="str">
        <f>Apr!C127</f>
        <v>Tetracyline Oral Powder</v>
      </c>
      <c r="D127" s="24" t="str">
        <f>Apr!D127</f>
        <v>100gm Sachet</v>
      </c>
      <c r="E127" s="22">
        <f>Aug!I127</f>
        <v>0</v>
      </c>
      <c r="F127" s="29"/>
      <c r="G127" s="26">
        <f t="shared" si="4"/>
        <v>0</v>
      </c>
      <c r="H127" s="29"/>
      <c r="I127" s="26">
        <f t="shared" si="5"/>
        <v>0</v>
      </c>
    </row>
    <row r="128" spans="1:9" s="4" customFormat="1" ht="16.5" customHeight="1" x14ac:dyDescent="0.2">
      <c r="A128" s="22">
        <f>Apr!A128</f>
        <v>124</v>
      </c>
      <c r="B128" s="23" t="str">
        <f>Apr!B128</f>
        <v>D210</v>
      </c>
      <c r="C128" s="24" t="str">
        <f>Apr!C128</f>
        <v>Sulphur Ointment</v>
      </c>
      <c r="D128" s="24" t="str">
        <f>Apr!D128</f>
        <v>450gm</v>
      </c>
      <c r="E128" s="22">
        <f>Aug!I128</f>
        <v>0</v>
      </c>
      <c r="F128" s="29"/>
      <c r="G128" s="26">
        <f t="shared" si="4"/>
        <v>0</v>
      </c>
      <c r="H128" s="29"/>
      <c r="I128" s="26">
        <f t="shared" si="5"/>
        <v>0</v>
      </c>
    </row>
    <row r="129" spans="1:9" s="4" customFormat="1" ht="16.5" customHeight="1" x14ac:dyDescent="0.2">
      <c r="A129" s="22">
        <f>Apr!A129</f>
        <v>125</v>
      </c>
      <c r="B129" s="23" t="str">
        <f>Apr!B129</f>
        <v>D211</v>
      </c>
      <c r="C129" s="24" t="str">
        <f>Apr!C129</f>
        <v>Liniment Turpentine</v>
      </c>
      <c r="D129" s="24" t="str">
        <f>Apr!D129</f>
        <v>450ml Bottle</v>
      </c>
      <c r="E129" s="22">
        <f>Aug!I129</f>
        <v>0</v>
      </c>
      <c r="F129" s="29"/>
      <c r="G129" s="26">
        <f t="shared" si="4"/>
        <v>0</v>
      </c>
      <c r="H129" s="29"/>
      <c r="I129" s="26">
        <f t="shared" si="5"/>
        <v>0</v>
      </c>
    </row>
    <row r="130" spans="1:9" s="4" customFormat="1" ht="16.5" customHeight="1" x14ac:dyDescent="0.2">
      <c r="A130" s="22">
        <f>Apr!A130</f>
        <v>126</v>
      </c>
      <c r="B130" s="23" t="str">
        <f>Apr!B130</f>
        <v>D213</v>
      </c>
      <c r="C130" s="24" t="str">
        <f>Apr!C130</f>
        <v>Inj Amoxycillin With Salbactum IP</v>
      </c>
      <c r="D130" s="24" t="str">
        <f>Apr!D130</f>
        <v>2gm Vial</v>
      </c>
      <c r="E130" s="22">
        <f>Aug!I130</f>
        <v>0</v>
      </c>
      <c r="F130" s="29"/>
      <c r="G130" s="26">
        <f t="shared" si="4"/>
        <v>0</v>
      </c>
      <c r="H130" s="29"/>
      <c r="I130" s="26">
        <f t="shared" si="5"/>
        <v>0</v>
      </c>
    </row>
    <row r="131" spans="1:9" s="4" customFormat="1" ht="16.5" customHeight="1" x14ac:dyDescent="0.2">
      <c r="A131" s="22">
        <f>Apr!A131</f>
        <v>127</v>
      </c>
      <c r="B131" s="23" t="str">
        <f>Apr!B131</f>
        <v>D214</v>
      </c>
      <c r="C131" s="24" t="str">
        <f>Apr!C131</f>
        <v>Inj Ceftriaxone IP</v>
      </c>
      <c r="D131" s="24" t="str">
        <f>Apr!D131</f>
        <v>2gm Vial</v>
      </c>
      <c r="E131" s="22">
        <f>Aug!I131</f>
        <v>0</v>
      </c>
      <c r="F131" s="29"/>
      <c r="G131" s="26">
        <f t="shared" si="4"/>
        <v>0</v>
      </c>
      <c r="H131" s="29"/>
      <c r="I131" s="26">
        <f t="shared" si="5"/>
        <v>0</v>
      </c>
    </row>
    <row r="132" spans="1:9" s="4" customFormat="1" ht="16.5" customHeight="1" x14ac:dyDescent="0.2">
      <c r="A132" s="22">
        <f>Apr!A132</f>
        <v>128</v>
      </c>
      <c r="B132" s="23" t="str">
        <f>Apr!B132</f>
        <v>D216</v>
      </c>
      <c r="C132" s="24" t="str">
        <f>Apr!C132</f>
        <v>Furozolidone Powder For Oral Use</v>
      </c>
      <c r="D132" s="24" t="str">
        <f>Apr!D132</f>
        <v>250gm</v>
      </c>
      <c r="E132" s="22">
        <f>Aug!I132</f>
        <v>0</v>
      </c>
      <c r="F132" s="29"/>
      <c r="G132" s="26">
        <f t="shared" si="4"/>
        <v>0</v>
      </c>
      <c r="H132" s="29"/>
      <c r="I132" s="26">
        <f t="shared" si="5"/>
        <v>0</v>
      </c>
    </row>
    <row r="133" spans="1:9" s="4" customFormat="1" ht="16.5" customHeight="1" x14ac:dyDescent="0.2">
      <c r="A133" s="22">
        <f>Apr!A133</f>
        <v>129</v>
      </c>
      <c r="B133" s="23" t="str">
        <f>Apr!B133</f>
        <v>D221</v>
      </c>
      <c r="C133" s="24" t="str">
        <f>Apr!C133</f>
        <v>Cypermethrin Soln - HIGH CIS 100 Mg</v>
      </c>
      <c r="D133" s="24" t="str">
        <f>Apr!D133</f>
        <v>50ml Tin</v>
      </c>
      <c r="E133" s="22">
        <f>Aug!I133</f>
        <v>0</v>
      </c>
      <c r="F133" s="29"/>
      <c r="G133" s="26">
        <f t="shared" si="4"/>
        <v>0</v>
      </c>
      <c r="H133" s="29"/>
      <c r="I133" s="26">
        <f t="shared" si="5"/>
        <v>0</v>
      </c>
    </row>
    <row r="134" spans="1:9" s="4" customFormat="1" ht="16.5" customHeight="1" x14ac:dyDescent="0.2">
      <c r="A134" s="114">
        <f>Apr!A134</f>
        <v>130</v>
      </c>
      <c r="B134" s="119" t="str">
        <f>Apr!B134</f>
        <v>D228</v>
      </c>
      <c r="C134" s="115" t="str">
        <f>Apr!C134</f>
        <v>Inj Betamethasone-4Mg</v>
      </c>
      <c r="D134" s="115" t="str">
        <f>Apr!D134</f>
        <v>1ml Amp</v>
      </c>
      <c r="E134" s="114">
        <f>Aug!I134</f>
        <v>0</v>
      </c>
      <c r="F134" s="116"/>
      <c r="G134" s="118">
        <f t="shared" si="4"/>
        <v>0</v>
      </c>
      <c r="H134" s="116"/>
      <c r="I134" s="118">
        <f t="shared" si="5"/>
        <v>0</v>
      </c>
    </row>
    <row r="135" spans="1:9" s="4" customFormat="1" ht="16.5" customHeight="1" x14ac:dyDescent="0.2">
      <c r="A135" s="22">
        <f>Apr!A135</f>
        <v>131</v>
      </c>
      <c r="B135" s="23" t="str">
        <f>Apr!B135</f>
        <v>D229</v>
      </c>
      <c r="C135" s="24" t="str">
        <f>Apr!C135</f>
        <v>Ivermectin Tablets 10Mg/Tab</v>
      </c>
      <c r="D135" s="24" t="str">
        <f>Apr!D135</f>
        <v>10 Tabs</v>
      </c>
      <c r="E135" s="22">
        <f>Aug!I135</f>
        <v>0</v>
      </c>
      <c r="F135" s="29"/>
      <c r="G135" s="26">
        <f t="shared" ref="G135:G189" si="6">E135+F135</f>
        <v>0</v>
      </c>
      <c r="H135" s="29"/>
      <c r="I135" s="26">
        <f t="shared" ref="I135:I189" si="7">G135-H135</f>
        <v>0</v>
      </c>
    </row>
    <row r="136" spans="1:9" s="4" customFormat="1" ht="16.5" customHeight="1" x14ac:dyDescent="0.2">
      <c r="A136" s="22">
        <f>Apr!A136</f>
        <v>132</v>
      </c>
      <c r="B136" s="23" t="str">
        <f>Apr!B136</f>
        <v>D230</v>
      </c>
      <c r="C136" s="24" t="str">
        <f>Apr!C136</f>
        <v>Levofloxacin 100 Mg + Orindazole 200 Mg In 5 Ml</v>
      </c>
      <c r="D136" s="24" t="str">
        <f>Apr!D136</f>
        <v>150ml Bottle</v>
      </c>
      <c r="E136" s="22">
        <f>Aug!I136</f>
        <v>0</v>
      </c>
      <c r="F136" s="29"/>
      <c r="G136" s="26">
        <f t="shared" si="6"/>
        <v>0</v>
      </c>
      <c r="H136" s="29"/>
      <c r="I136" s="26">
        <f t="shared" si="7"/>
        <v>0</v>
      </c>
    </row>
    <row r="137" spans="1:9" s="4" customFormat="1" ht="16.5" customHeight="1" x14ac:dyDescent="0.2">
      <c r="A137" s="22">
        <f>Apr!A137</f>
        <v>133</v>
      </c>
      <c r="B137" s="23" t="str">
        <f>Apr!B137</f>
        <v>D232</v>
      </c>
      <c r="C137" s="24" t="str">
        <f>Apr!C137</f>
        <v>Plasma Volume Expander</v>
      </c>
      <c r="D137" s="24">
        <f>Apr!D137</f>
        <v>0</v>
      </c>
      <c r="E137" s="22">
        <f>Aug!I137</f>
        <v>0</v>
      </c>
      <c r="F137" s="29"/>
      <c r="G137" s="26">
        <f t="shared" si="6"/>
        <v>0</v>
      </c>
      <c r="H137" s="29"/>
      <c r="I137" s="26">
        <f t="shared" si="7"/>
        <v>0</v>
      </c>
    </row>
    <row r="138" spans="1:9" s="4" customFormat="1" ht="16.5" customHeight="1" x14ac:dyDescent="0.2">
      <c r="A138" s="22">
        <f>Apr!A138</f>
        <v>134</v>
      </c>
      <c r="B138" s="23" t="str">
        <f>Apr!B138</f>
        <v>D233</v>
      </c>
      <c r="C138" s="24" t="str">
        <f>Apr!C138</f>
        <v>Enrofloxacin Inj (Long Acting)</v>
      </c>
      <c r="D138" s="24">
        <f>Apr!D138</f>
        <v>0</v>
      </c>
      <c r="E138" s="22">
        <f>Aug!I138</f>
        <v>0</v>
      </c>
      <c r="F138" s="29"/>
      <c r="G138" s="26">
        <f t="shared" si="6"/>
        <v>0</v>
      </c>
      <c r="H138" s="29"/>
      <c r="I138" s="26">
        <f t="shared" si="7"/>
        <v>0</v>
      </c>
    </row>
    <row r="139" spans="1:9" s="4" customFormat="1" ht="16.5" customHeight="1" x14ac:dyDescent="0.2">
      <c r="A139" s="22">
        <f>Apr!A139</f>
        <v>135</v>
      </c>
      <c r="B139" s="23" t="str">
        <f>Apr!B139</f>
        <v>D234</v>
      </c>
      <c r="C139" s="24" t="str">
        <f>Apr!C139</f>
        <v>Tolfenemic Acid Inj</v>
      </c>
      <c r="D139" s="24">
        <f>Apr!D139</f>
        <v>0</v>
      </c>
      <c r="E139" s="22">
        <f>Aug!I139</f>
        <v>0</v>
      </c>
      <c r="F139" s="29"/>
      <c r="G139" s="26">
        <f t="shared" si="6"/>
        <v>0</v>
      </c>
      <c r="H139" s="29"/>
      <c r="I139" s="26">
        <f t="shared" si="7"/>
        <v>0</v>
      </c>
    </row>
    <row r="140" spans="1:9" s="4" customFormat="1" ht="16.5" customHeight="1" x14ac:dyDescent="0.2">
      <c r="A140" s="22">
        <f>Apr!A140</f>
        <v>136</v>
      </c>
      <c r="B140" s="23" t="str">
        <f>Apr!B140</f>
        <v>D235</v>
      </c>
      <c r="C140" s="24" t="str">
        <f>Apr!C140</f>
        <v>Meloxicam And Paracetamol Inj</v>
      </c>
      <c r="D140" s="24">
        <f>Apr!D140</f>
        <v>0</v>
      </c>
      <c r="E140" s="22">
        <f>Aug!I140</f>
        <v>0</v>
      </c>
      <c r="F140" s="29"/>
      <c r="G140" s="26">
        <f t="shared" si="6"/>
        <v>0</v>
      </c>
      <c r="H140" s="29"/>
      <c r="I140" s="26">
        <f t="shared" si="7"/>
        <v>0</v>
      </c>
    </row>
    <row r="141" spans="1:9" s="4" customFormat="1" ht="16.5" customHeight="1" x14ac:dyDescent="0.2">
      <c r="A141" s="22">
        <f>Apr!A141</f>
        <v>137</v>
      </c>
      <c r="B141" s="23" t="str">
        <f>Apr!B141</f>
        <v>D236</v>
      </c>
      <c r="C141" s="24" t="str">
        <f>Apr!C141</f>
        <v>Ketoprofen Inj</v>
      </c>
      <c r="D141" s="24">
        <f>Apr!D141</f>
        <v>0</v>
      </c>
      <c r="E141" s="22">
        <f>Aug!I141</f>
        <v>0</v>
      </c>
      <c r="F141" s="29"/>
      <c r="G141" s="26">
        <f t="shared" si="6"/>
        <v>0</v>
      </c>
      <c r="H141" s="29"/>
      <c r="I141" s="26">
        <f t="shared" si="7"/>
        <v>0</v>
      </c>
    </row>
    <row r="142" spans="1:9" s="4" customFormat="1" ht="16.5" customHeight="1" x14ac:dyDescent="0.2">
      <c r="A142" s="22">
        <f>Apr!A142</f>
        <v>138</v>
      </c>
      <c r="B142" s="23" t="str">
        <f>Apr!B142</f>
        <v>D237</v>
      </c>
      <c r="C142" s="24" t="str">
        <f>Apr!C142</f>
        <v>Lincomycin Inj</v>
      </c>
      <c r="D142" s="24">
        <f>Apr!D142</f>
        <v>0</v>
      </c>
      <c r="E142" s="22">
        <f>Aug!I142</f>
        <v>0</v>
      </c>
      <c r="F142" s="29"/>
      <c r="G142" s="26">
        <f t="shared" si="6"/>
        <v>0</v>
      </c>
      <c r="H142" s="29"/>
      <c r="I142" s="26">
        <f t="shared" si="7"/>
        <v>0</v>
      </c>
    </row>
    <row r="143" spans="1:9" s="4" customFormat="1" ht="16.5" customHeight="1" x14ac:dyDescent="0.2">
      <c r="A143" s="22">
        <f>Apr!A143</f>
        <v>139</v>
      </c>
      <c r="B143" s="23" t="str">
        <f>Apr!B143</f>
        <v>D238</v>
      </c>
      <c r="C143" s="24" t="str">
        <f>Apr!C143</f>
        <v>Diazepam Inj</v>
      </c>
      <c r="D143" s="24">
        <f>Apr!D143</f>
        <v>0</v>
      </c>
      <c r="E143" s="22">
        <f>Aug!I143</f>
        <v>0</v>
      </c>
      <c r="F143" s="29"/>
      <c r="G143" s="26">
        <f t="shared" si="6"/>
        <v>0</v>
      </c>
      <c r="H143" s="29"/>
      <c r="I143" s="26">
        <f t="shared" si="7"/>
        <v>0</v>
      </c>
    </row>
    <row r="144" spans="1:9" s="4" customFormat="1" ht="16.5" customHeight="1" x14ac:dyDescent="0.2">
      <c r="A144" s="114">
        <f>Apr!A144</f>
        <v>140</v>
      </c>
      <c r="B144" s="119" t="str">
        <f>Apr!B144</f>
        <v>D239</v>
      </c>
      <c r="C144" s="115" t="str">
        <f>Apr!C144</f>
        <v>Ceftiofur Sodium Inj</v>
      </c>
      <c r="D144" s="115">
        <f>Apr!D144</f>
        <v>0</v>
      </c>
      <c r="E144" s="114">
        <f>Aug!I144</f>
        <v>0</v>
      </c>
      <c r="F144" s="116"/>
      <c r="G144" s="118">
        <f t="shared" si="6"/>
        <v>0</v>
      </c>
      <c r="H144" s="116"/>
      <c r="I144" s="118">
        <f t="shared" si="7"/>
        <v>0</v>
      </c>
    </row>
    <row r="145" spans="1:9" s="4" customFormat="1" ht="16.5" customHeight="1" x14ac:dyDescent="0.2">
      <c r="A145" s="22">
        <f>Apr!A145</f>
        <v>141</v>
      </c>
      <c r="B145" s="23" t="str">
        <f>Apr!B145</f>
        <v>D240</v>
      </c>
      <c r="C145" s="24" t="str">
        <f>Apr!C145</f>
        <v>Iron Sorbitol Folic Acid And</v>
      </c>
      <c r="D145" s="24">
        <f>Apr!D145</f>
        <v>0</v>
      </c>
      <c r="E145" s="22">
        <f>Aug!I145</f>
        <v>0</v>
      </c>
      <c r="F145" s="29"/>
      <c r="G145" s="26">
        <f t="shared" si="6"/>
        <v>0</v>
      </c>
      <c r="H145" s="29"/>
      <c r="I145" s="26">
        <f t="shared" si="7"/>
        <v>0</v>
      </c>
    </row>
    <row r="146" spans="1:9" s="4" customFormat="1" ht="16.5" customHeight="1" x14ac:dyDescent="0.2">
      <c r="A146" s="22">
        <f>Apr!A146</f>
        <v>142</v>
      </c>
      <c r="B146" s="23" t="str">
        <f>Apr!B146</f>
        <v>D241</v>
      </c>
      <c r="C146" s="24" t="str">
        <f>Apr!C146</f>
        <v>Ciprofloxacin And Tinidazole Bolus</v>
      </c>
      <c r="D146" s="24">
        <f>Apr!D146</f>
        <v>0</v>
      </c>
      <c r="E146" s="22">
        <f>Aug!I146</f>
        <v>0</v>
      </c>
      <c r="F146" s="29"/>
      <c r="G146" s="26">
        <f t="shared" si="6"/>
        <v>0</v>
      </c>
      <c r="H146" s="29"/>
      <c r="I146" s="26">
        <f t="shared" si="7"/>
        <v>0</v>
      </c>
    </row>
    <row r="147" spans="1:9" s="4" customFormat="1" ht="16.5" customHeight="1" x14ac:dyDescent="0.2">
      <c r="A147" s="22">
        <f>Apr!A147</f>
        <v>143</v>
      </c>
      <c r="B147" s="23" t="str">
        <f>Apr!B147</f>
        <v>D242</v>
      </c>
      <c r="C147" s="24" t="str">
        <f>Apr!C147</f>
        <v>Progestrone Depot Inj</v>
      </c>
      <c r="D147" s="24">
        <f>Apr!D147</f>
        <v>0</v>
      </c>
      <c r="E147" s="22">
        <f>Aug!I147</f>
        <v>0</v>
      </c>
      <c r="F147" s="29"/>
      <c r="G147" s="26">
        <f t="shared" si="6"/>
        <v>0</v>
      </c>
      <c r="H147" s="29"/>
      <c r="I147" s="26">
        <f t="shared" si="7"/>
        <v>0</v>
      </c>
    </row>
    <row r="148" spans="1:9" s="4" customFormat="1" ht="16.5" customHeight="1" x14ac:dyDescent="0.2">
      <c r="A148" s="22">
        <f>Apr!A148</f>
        <v>144</v>
      </c>
      <c r="B148" s="23" t="str">
        <f>Apr!B148</f>
        <v>D243</v>
      </c>
      <c r="C148" s="24" t="str">
        <f>Apr!C148</f>
        <v>Ceftriaxone Tazobactum Inj</v>
      </c>
      <c r="D148" s="24" t="str">
        <f>Apr!D148</f>
        <v xml:space="preserve"> 4450 Mg</v>
      </c>
      <c r="E148" s="22">
        <f>Aug!I148</f>
        <v>0</v>
      </c>
      <c r="F148" s="29"/>
      <c r="G148" s="26">
        <f t="shared" si="6"/>
        <v>0</v>
      </c>
      <c r="H148" s="29"/>
      <c r="I148" s="26">
        <f t="shared" si="7"/>
        <v>0</v>
      </c>
    </row>
    <row r="149" spans="1:9" s="4" customFormat="1" ht="16.5" customHeight="1" x14ac:dyDescent="0.2">
      <c r="A149" s="22">
        <f>Apr!A149</f>
        <v>145</v>
      </c>
      <c r="B149" s="23" t="str">
        <f>Apr!B149</f>
        <v>D244</v>
      </c>
      <c r="C149" s="24" t="str">
        <f>Apr!C149</f>
        <v>Salt Lick</v>
      </c>
      <c r="D149" s="24">
        <f>Apr!D149</f>
        <v>0</v>
      </c>
      <c r="E149" s="22">
        <f>Aug!I149</f>
        <v>0</v>
      </c>
      <c r="F149" s="29"/>
      <c r="G149" s="26">
        <f t="shared" si="6"/>
        <v>0</v>
      </c>
      <c r="H149" s="29"/>
      <c r="I149" s="26">
        <f t="shared" si="7"/>
        <v>0</v>
      </c>
    </row>
    <row r="150" spans="1:9" s="4" customFormat="1" ht="16.5" customHeight="1" x14ac:dyDescent="0.2">
      <c r="A150" s="22">
        <f>Apr!A150</f>
        <v>146</v>
      </c>
      <c r="B150" s="23" t="str">
        <f>Apr!B150</f>
        <v>D245</v>
      </c>
      <c r="C150" s="24" t="str">
        <f>Apr!C150</f>
        <v>Mineral Mixture Powder</v>
      </c>
      <c r="D150" s="24">
        <f>Apr!D150</f>
        <v>0</v>
      </c>
      <c r="E150" s="22">
        <f>Aug!I150</f>
        <v>0</v>
      </c>
      <c r="F150" s="29"/>
      <c r="G150" s="26">
        <f t="shared" si="6"/>
        <v>0</v>
      </c>
      <c r="H150" s="29"/>
      <c r="I150" s="26">
        <f t="shared" si="7"/>
        <v>0</v>
      </c>
    </row>
    <row r="151" spans="1:9" s="4" customFormat="1" ht="16.5" customHeight="1" x14ac:dyDescent="0.2">
      <c r="A151" s="22">
        <f>Apr!A151</f>
        <v>147</v>
      </c>
      <c r="B151" s="23" t="str">
        <f>Apr!B151</f>
        <v>D246</v>
      </c>
      <c r="C151" s="24" t="str">
        <f>Apr!C151</f>
        <v>Dusting Powder</v>
      </c>
      <c r="D151" s="24">
        <f>Apr!D151</f>
        <v>0</v>
      </c>
      <c r="E151" s="22">
        <f>Aug!I151</f>
        <v>0</v>
      </c>
      <c r="F151" s="29"/>
      <c r="G151" s="26">
        <f t="shared" si="6"/>
        <v>0</v>
      </c>
      <c r="H151" s="29"/>
      <c r="I151" s="26">
        <f t="shared" si="7"/>
        <v>0</v>
      </c>
    </row>
    <row r="152" spans="1:9" s="4" customFormat="1" ht="16.5" customHeight="1" x14ac:dyDescent="0.2">
      <c r="A152" s="22">
        <f>Apr!A152</f>
        <v>148</v>
      </c>
      <c r="B152" s="23" t="str">
        <f>Apr!B152</f>
        <v>D247</v>
      </c>
      <c r="C152" s="24" t="str">
        <f>Apr!C152</f>
        <v>Dicyclomine Hcl Inj</v>
      </c>
      <c r="D152" s="24">
        <f>Apr!D152</f>
        <v>0</v>
      </c>
      <c r="E152" s="22">
        <f>Aug!I152</f>
        <v>0</v>
      </c>
      <c r="F152" s="29"/>
      <c r="G152" s="26">
        <f t="shared" si="6"/>
        <v>0</v>
      </c>
      <c r="H152" s="29"/>
      <c r="I152" s="26">
        <f t="shared" si="7"/>
        <v>0</v>
      </c>
    </row>
    <row r="153" spans="1:9" s="4" customFormat="1" ht="16.5" customHeight="1" x14ac:dyDescent="0.2">
      <c r="A153" s="22">
        <f>Apr!A153</f>
        <v>149</v>
      </c>
      <c r="B153" s="23" t="str">
        <f>Apr!B153</f>
        <v>D248</v>
      </c>
      <c r="C153" s="24" t="str">
        <f>Apr!C153</f>
        <v>Ceftizoxime Sodium Inj</v>
      </c>
      <c r="D153" s="24">
        <f>Apr!D153</f>
        <v>0</v>
      </c>
      <c r="E153" s="22">
        <f>Aug!I153</f>
        <v>0</v>
      </c>
      <c r="F153" s="29"/>
      <c r="G153" s="26">
        <f t="shared" si="6"/>
        <v>0</v>
      </c>
      <c r="H153" s="29"/>
      <c r="I153" s="26">
        <f t="shared" si="7"/>
        <v>0</v>
      </c>
    </row>
    <row r="154" spans="1:9" s="4" customFormat="1" ht="16.5" customHeight="1" x14ac:dyDescent="0.2">
      <c r="A154" s="114">
        <f>Apr!A154</f>
        <v>150</v>
      </c>
      <c r="B154" s="119" t="str">
        <f>Apr!B154</f>
        <v>D249</v>
      </c>
      <c r="C154" s="115" t="str">
        <f>Apr!C154</f>
        <v>Morboflaxacin Tab</v>
      </c>
      <c r="D154" s="115">
        <f>Apr!D154</f>
        <v>0</v>
      </c>
      <c r="E154" s="114">
        <f>Aug!I154</f>
        <v>0</v>
      </c>
      <c r="F154" s="116"/>
      <c r="G154" s="118">
        <f t="shared" si="6"/>
        <v>0</v>
      </c>
      <c r="H154" s="116"/>
      <c r="I154" s="118">
        <f t="shared" si="7"/>
        <v>0</v>
      </c>
    </row>
    <row r="155" spans="1:9" s="4" customFormat="1" ht="16.5" customHeight="1" x14ac:dyDescent="0.2">
      <c r="A155" s="22">
        <f>Apr!A155</f>
        <v>151</v>
      </c>
      <c r="B155" s="23" t="str">
        <f>Apr!B155</f>
        <v>D250</v>
      </c>
      <c r="C155" s="24" t="str">
        <f>Apr!C155</f>
        <v>Methyl Ergometrine Inj</v>
      </c>
      <c r="D155" s="24">
        <f>Apr!D155</f>
        <v>0</v>
      </c>
      <c r="E155" s="22">
        <f>Aug!I155</f>
        <v>0</v>
      </c>
      <c r="F155" s="29"/>
      <c r="G155" s="26">
        <f t="shared" si="6"/>
        <v>0</v>
      </c>
      <c r="H155" s="29"/>
      <c r="I155" s="26">
        <f t="shared" si="7"/>
        <v>0</v>
      </c>
    </row>
    <row r="156" spans="1:9" s="4" customFormat="1" ht="16.5" customHeight="1" x14ac:dyDescent="0.2">
      <c r="A156" s="22">
        <f>Apr!A156</f>
        <v>152</v>
      </c>
      <c r="B156" s="23" t="str">
        <f>Apr!B156</f>
        <v>D251</v>
      </c>
      <c r="C156" s="24" t="str">
        <f>Apr!C156</f>
        <v>Ivermectin And Chlorsulon Inj</v>
      </c>
      <c r="D156" s="24">
        <f>Apr!D156</f>
        <v>0</v>
      </c>
      <c r="E156" s="22">
        <f>Aug!I156</f>
        <v>0</v>
      </c>
      <c r="F156" s="29"/>
      <c r="G156" s="26">
        <f t="shared" si="6"/>
        <v>0</v>
      </c>
      <c r="H156" s="29"/>
      <c r="I156" s="26">
        <f t="shared" si="7"/>
        <v>0</v>
      </c>
    </row>
    <row r="157" spans="1:9" s="4" customFormat="1" ht="16.5" customHeight="1" x14ac:dyDescent="0.2">
      <c r="A157" s="22">
        <f>Apr!A157</f>
        <v>153</v>
      </c>
      <c r="B157" s="23" t="str">
        <f>Apr!B157</f>
        <v>D252</v>
      </c>
      <c r="C157" s="24" t="str">
        <f>Apr!C157</f>
        <v>Isoflupredone Inj</v>
      </c>
      <c r="D157" s="24">
        <f>Apr!D157</f>
        <v>0</v>
      </c>
      <c r="E157" s="22">
        <f>Aug!I157</f>
        <v>0</v>
      </c>
      <c r="F157" s="29"/>
      <c r="G157" s="26">
        <f t="shared" si="6"/>
        <v>0</v>
      </c>
      <c r="H157" s="29"/>
      <c r="I157" s="26">
        <f t="shared" si="7"/>
        <v>0</v>
      </c>
    </row>
    <row r="158" spans="1:9" s="4" customFormat="1" ht="16.5" customHeight="1" x14ac:dyDescent="0.2">
      <c r="A158" s="22">
        <f>Apr!A158</f>
        <v>154</v>
      </c>
      <c r="B158" s="23" t="str">
        <f>Apr!B158</f>
        <v>D253</v>
      </c>
      <c r="C158" s="24" t="str">
        <f>Apr!C158</f>
        <v>Dinoprost Tromethanamine Inj</v>
      </c>
      <c r="D158" s="24">
        <f>Apr!D158</f>
        <v>0</v>
      </c>
      <c r="E158" s="22">
        <f>Aug!I158</f>
        <v>0</v>
      </c>
      <c r="F158" s="29"/>
      <c r="G158" s="26">
        <f t="shared" si="6"/>
        <v>0</v>
      </c>
      <c r="H158" s="29"/>
      <c r="I158" s="26">
        <f t="shared" si="7"/>
        <v>0</v>
      </c>
    </row>
    <row r="159" spans="1:9" s="4" customFormat="1" ht="16.5" customHeight="1" x14ac:dyDescent="0.2">
      <c r="A159" s="22">
        <f>Apr!A159</f>
        <v>155</v>
      </c>
      <c r="B159" s="23" t="str">
        <f>Apr!B159</f>
        <v>D254</v>
      </c>
      <c r="C159" s="24" t="str">
        <f>Apr!C159</f>
        <v>Cidr Kit</v>
      </c>
      <c r="D159" s="24">
        <f>Apr!D159</f>
        <v>0</v>
      </c>
      <c r="E159" s="22">
        <f>Aug!I159</f>
        <v>0</v>
      </c>
      <c r="F159" s="29"/>
      <c r="G159" s="26">
        <f t="shared" si="6"/>
        <v>0</v>
      </c>
      <c r="H159" s="29"/>
      <c r="I159" s="26">
        <f t="shared" si="7"/>
        <v>0</v>
      </c>
    </row>
    <row r="160" spans="1:9" s="4" customFormat="1" ht="16.5" customHeight="1" x14ac:dyDescent="0.2">
      <c r="A160" s="22">
        <f>Apr!A160</f>
        <v>156</v>
      </c>
      <c r="B160" s="23" t="str">
        <f>Apr!B160</f>
        <v>D255</v>
      </c>
      <c r="C160" s="24" t="str">
        <f>Apr!C160</f>
        <v>Glycerin And Sodium Chloride Enema</v>
      </c>
      <c r="D160" s="24">
        <f>Apr!D160</f>
        <v>0</v>
      </c>
      <c r="E160" s="22">
        <f>Aug!I160</f>
        <v>0</v>
      </c>
      <c r="F160" s="29"/>
      <c r="G160" s="26">
        <f t="shared" si="6"/>
        <v>0</v>
      </c>
      <c r="H160" s="29"/>
      <c r="I160" s="26">
        <f t="shared" si="7"/>
        <v>0</v>
      </c>
    </row>
    <row r="161" spans="1:9" s="4" customFormat="1" ht="16.5" customHeight="1" x14ac:dyDescent="0.2">
      <c r="A161" s="22">
        <f>Apr!A161</f>
        <v>157</v>
      </c>
      <c r="B161" s="23" t="str">
        <f>Apr!B161</f>
        <v>D256</v>
      </c>
      <c r="C161" s="24" t="str">
        <f>Apr!C161</f>
        <v>Cefotaxime Sodium Inj Ip 2.5 Gm</v>
      </c>
      <c r="D161" s="24">
        <f>Apr!D161</f>
        <v>0</v>
      </c>
      <c r="E161" s="22">
        <f>Aug!I161</f>
        <v>0</v>
      </c>
      <c r="F161" s="29"/>
      <c r="G161" s="26">
        <f t="shared" si="6"/>
        <v>0</v>
      </c>
      <c r="H161" s="29"/>
      <c r="I161" s="26">
        <f t="shared" si="7"/>
        <v>0</v>
      </c>
    </row>
    <row r="162" spans="1:9" s="4" customFormat="1" ht="16.5" customHeight="1" x14ac:dyDescent="0.2">
      <c r="A162" s="22">
        <f>Apr!A162</f>
        <v>158</v>
      </c>
      <c r="B162" s="23" t="str">
        <f>Apr!B162</f>
        <v>D257</v>
      </c>
      <c r="C162" s="24" t="str">
        <f>Apr!C162</f>
        <v>Isofluperdone 2 Mg / Ml</v>
      </c>
      <c r="D162" s="24">
        <f>Apr!D162</f>
        <v>0</v>
      </c>
      <c r="E162" s="22">
        <f>Aug!I162</f>
        <v>0</v>
      </c>
      <c r="F162" s="29"/>
      <c r="G162" s="26">
        <f t="shared" si="6"/>
        <v>0</v>
      </c>
      <c r="H162" s="29"/>
      <c r="I162" s="26">
        <f t="shared" si="7"/>
        <v>0</v>
      </c>
    </row>
    <row r="163" spans="1:9" s="4" customFormat="1" ht="16.5" customHeight="1" x14ac:dyDescent="0.2">
      <c r="A163" s="22">
        <f>Apr!A163</f>
        <v>159</v>
      </c>
      <c r="B163" s="23" t="str">
        <f>Apr!B163</f>
        <v>D258</v>
      </c>
      <c r="C163" s="24" t="str">
        <f>Apr!C163</f>
        <v>Magnesium Sulphate</v>
      </c>
      <c r="D163" s="24">
        <f>Apr!D163</f>
        <v>0</v>
      </c>
      <c r="E163" s="22">
        <f>Aug!I163</f>
        <v>0</v>
      </c>
      <c r="F163" s="29"/>
      <c r="G163" s="26">
        <f t="shared" si="6"/>
        <v>0</v>
      </c>
      <c r="H163" s="29"/>
      <c r="I163" s="26">
        <f t="shared" si="7"/>
        <v>0</v>
      </c>
    </row>
    <row r="164" spans="1:9" s="4" customFormat="1" ht="16.5" customHeight="1" x14ac:dyDescent="0.2">
      <c r="A164" s="114">
        <f>Apr!A164</f>
        <v>160</v>
      </c>
      <c r="B164" s="119" t="str">
        <f>Apr!B164</f>
        <v>D259</v>
      </c>
      <c r="C164" s="115" t="str">
        <f>Apr!C164</f>
        <v>Cefalexin Intra Uterine Powder</v>
      </c>
      <c r="D164" s="115">
        <f>Apr!D164</f>
        <v>0</v>
      </c>
      <c r="E164" s="114">
        <f>Aug!I164</f>
        <v>0</v>
      </c>
      <c r="F164" s="116"/>
      <c r="G164" s="118">
        <f t="shared" si="6"/>
        <v>0</v>
      </c>
      <c r="H164" s="116"/>
      <c r="I164" s="118">
        <f t="shared" si="7"/>
        <v>0</v>
      </c>
    </row>
    <row r="165" spans="1:9" s="4" customFormat="1" ht="16.5" customHeight="1" x14ac:dyDescent="0.2">
      <c r="A165" s="22">
        <f>Apr!A165</f>
        <v>161</v>
      </c>
      <c r="B165" s="23" t="str">
        <f>Apr!B165</f>
        <v>D260</v>
      </c>
      <c r="C165" s="24" t="str">
        <f>Apr!C165</f>
        <v>Lithium Antimonyl Thiomalate 6%</v>
      </c>
      <c r="D165" s="24">
        <f>Apr!D165</f>
        <v>0</v>
      </c>
      <c r="E165" s="22">
        <f>Aug!I165</f>
        <v>0</v>
      </c>
      <c r="F165" s="29"/>
      <c r="G165" s="26">
        <f t="shared" si="6"/>
        <v>0</v>
      </c>
      <c r="H165" s="29"/>
      <c r="I165" s="26">
        <f t="shared" si="7"/>
        <v>0</v>
      </c>
    </row>
    <row r="166" spans="1:9" s="4" customFormat="1" ht="16.5" customHeight="1" x14ac:dyDescent="0.2">
      <c r="A166" s="22">
        <f>Apr!A166</f>
        <v>162</v>
      </c>
      <c r="B166" s="23" t="str">
        <f>Apr!B166</f>
        <v>D261</v>
      </c>
      <c r="C166" s="24" t="str">
        <f>Apr!C166</f>
        <v>Quinapyramine Sulphate &amp; Quina. Chloride</v>
      </c>
      <c r="D166" s="24" t="str">
        <f>Apr!D166</f>
        <v>1.5+1g</v>
      </c>
      <c r="E166" s="22">
        <f>Aug!I166</f>
        <v>0</v>
      </c>
      <c r="F166" s="29"/>
      <c r="G166" s="26">
        <f t="shared" si="6"/>
        <v>0</v>
      </c>
      <c r="H166" s="29"/>
      <c r="I166" s="26">
        <f t="shared" si="7"/>
        <v>0</v>
      </c>
    </row>
    <row r="167" spans="1:9" s="4" customFormat="1" ht="16.5" customHeight="1" x14ac:dyDescent="0.2">
      <c r="A167" s="22">
        <f>Apr!A167</f>
        <v>163</v>
      </c>
      <c r="B167" s="23" t="str">
        <f>Apr!B167</f>
        <v>D262</v>
      </c>
      <c r="C167" s="24" t="str">
        <f>Apr!C167</f>
        <v>Cefalexin Powder</v>
      </c>
      <c r="D167" s="24">
        <f>Apr!D167</f>
        <v>0</v>
      </c>
      <c r="E167" s="22">
        <f>Aug!I167</f>
        <v>0</v>
      </c>
      <c r="F167" s="29"/>
      <c r="G167" s="26">
        <f t="shared" si="6"/>
        <v>0</v>
      </c>
      <c r="H167" s="29"/>
      <c r="I167" s="26">
        <f t="shared" si="7"/>
        <v>0</v>
      </c>
    </row>
    <row r="168" spans="1:9" s="4" customFormat="1" ht="16.5" customHeight="1" x14ac:dyDescent="0.2">
      <c r="A168" s="22">
        <f>Apr!A168</f>
        <v>164</v>
      </c>
      <c r="B168" s="23" t="str">
        <f>Apr!B168</f>
        <v>D263</v>
      </c>
      <c r="C168" s="24" t="str">
        <f>Apr!C168</f>
        <v>Ciprofloxacin And Tinindazole Tab</v>
      </c>
      <c r="D168" s="24">
        <f>Apr!D168</f>
        <v>0</v>
      </c>
      <c r="E168" s="22">
        <f>Aug!I168</f>
        <v>0</v>
      </c>
      <c r="F168" s="29"/>
      <c r="G168" s="26">
        <f t="shared" si="6"/>
        <v>0</v>
      </c>
      <c r="H168" s="29"/>
      <c r="I168" s="26">
        <f t="shared" si="7"/>
        <v>0</v>
      </c>
    </row>
    <row r="169" spans="1:9" s="4" customFormat="1" ht="16.5" customHeight="1" x14ac:dyDescent="0.2">
      <c r="A169" s="22">
        <f>Apr!A169</f>
        <v>165</v>
      </c>
      <c r="B169" s="23" t="str">
        <f>Apr!B169</f>
        <v>D264</v>
      </c>
      <c r="C169" s="24" t="str">
        <f>Apr!C169</f>
        <v>Sodium Salicylate Powder</v>
      </c>
      <c r="D169" s="24">
        <f>Apr!D169</f>
        <v>0</v>
      </c>
      <c r="E169" s="22">
        <f>Aug!I169</f>
        <v>0</v>
      </c>
      <c r="F169" s="29"/>
      <c r="G169" s="26">
        <f t="shared" si="6"/>
        <v>0</v>
      </c>
      <c r="H169" s="29"/>
      <c r="I169" s="26">
        <f t="shared" si="7"/>
        <v>0</v>
      </c>
    </row>
    <row r="170" spans="1:9" s="4" customFormat="1" ht="16.5" customHeight="1" x14ac:dyDescent="0.2">
      <c r="A170" s="22">
        <f>Apr!A170</f>
        <v>166</v>
      </c>
      <c r="B170" s="23" t="str">
        <f>Apr!B170</f>
        <v>D265</v>
      </c>
      <c r="C170" s="24" t="str">
        <f>Apr!C170</f>
        <v>Rafoxanide Powder</v>
      </c>
      <c r="D170" s="24">
        <f>Apr!D170</f>
        <v>0</v>
      </c>
      <c r="E170" s="22">
        <f>Aug!I170</f>
        <v>0</v>
      </c>
      <c r="F170" s="29"/>
      <c r="G170" s="26">
        <f t="shared" si="6"/>
        <v>0</v>
      </c>
      <c r="H170" s="29"/>
      <c r="I170" s="26">
        <f t="shared" si="7"/>
        <v>0</v>
      </c>
    </row>
    <row r="171" spans="1:9" s="4" customFormat="1" ht="16.5" customHeight="1" x14ac:dyDescent="0.2">
      <c r="A171" s="22">
        <f>Apr!A171</f>
        <v>167</v>
      </c>
      <c r="B171" s="23" t="str">
        <f>Apr!B171</f>
        <v>D266</v>
      </c>
      <c r="C171" s="24" t="str">
        <f>Apr!C171</f>
        <v>Antimony Potassium Tartrate Bolus</v>
      </c>
      <c r="D171" s="24">
        <f>Apr!D171</f>
        <v>0</v>
      </c>
      <c r="E171" s="22">
        <f>Aug!I171</f>
        <v>0</v>
      </c>
      <c r="F171" s="29"/>
      <c r="G171" s="26">
        <f t="shared" si="6"/>
        <v>0</v>
      </c>
      <c r="H171" s="29"/>
      <c r="I171" s="26">
        <f t="shared" si="7"/>
        <v>0</v>
      </c>
    </row>
    <row r="172" spans="1:9" s="4" customFormat="1" ht="16.5" customHeight="1" x14ac:dyDescent="0.2">
      <c r="A172" s="22">
        <f>Apr!A172</f>
        <v>168</v>
      </c>
      <c r="B172" s="23" t="str">
        <f>Apr!B172</f>
        <v>D267</v>
      </c>
      <c r="C172" s="24" t="str">
        <f>Apr!C172</f>
        <v>Zinc Oxide Powder Ip</v>
      </c>
      <c r="D172" s="24">
        <f>Apr!D172</f>
        <v>0</v>
      </c>
      <c r="E172" s="22">
        <f>Aug!I172</f>
        <v>0</v>
      </c>
      <c r="F172" s="29"/>
      <c r="G172" s="26">
        <f t="shared" si="6"/>
        <v>0</v>
      </c>
      <c r="H172" s="29"/>
      <c r="I172" s="26">
        <f t="shared" si="7"/>
        <v>0</v>
      </c>
    </row>
    <row r="173" spans="1:9" s="4" customFormat="1" ht="16.5" customHeight="1" x14ac:dyDescent="0.2">
      <c r="A173" s="22">
        <f>Apr!A173</f>
        <v>169</v>
      </c>
      <c r="B173" s="23" t="str">
        <f>Apr!B173</f>
        <v>D268</v>
      </c>
      <c r="C173" s="24" t="str">
        <f>Apr!C173</f>
        <v>Antacid Bolus</v>
      </c>
      <c r="D173" s="24">
        <f>Apr!D173</f>
        <v>0</v>
      </c>
      <c r="E173" s="22">
        <f>Aug!I173</f>
        <v>0</v>
      </c>
      <c r="F173" s="29"/>
      <c r="G173" s="26">
        <f t="shared" si="6"/>
        <v>0</v>
      </c>
      <c r="H173" s="29"/>
      <c r="I173" s="26">
        <f t="shared" si="7"/>
        <v>0</v>
      </c>
    </row>
    <row r="174" spans="1:9" s="4" customFormat="1" ht="16.5" customHeight="1" x14ac:dyDescent="0.2">
      <c r="A174" s="114">
        <f>Apr!A174</f>
        <v>170</v>
      </c>
      <c r="B174" s="119" t="str">
        <f>Apr!B174</f>
        <v>D269</v>
      </c>
      <c r="C174" s="115" t="str">
        <f>Apr!C174</f>
        <v>Fenbendazone And Praziquintall Susp</v>
      </c>
      <c r="D174" s="115">
        <f>Apr!D174</f>
        <v>0</v>
      </c>
      <c r="E174" s="114">
        <f>Aug!I174</f>
        <v>0</v>
      </c>
      <c r="F174" s="116"/>
      <c r="G174" s="118">
        <f t="shared" si="6"/>
        <v>0</v>
      </c>
      <c r="H174" s="116"/>
      <c r="I174" s="118">
        <f t="shared" si="7"/>
        <v>0</v>
      </c>
    </row>
    <row r="175" spans="1:9" s="4" customFormat="1" ht="16.5" customHeight="1" x14ac:dyDescent="0.2">
      <c r="A175" s="22">
        <f>Apr!A175</f>
        <v>171</v>
      </c>
      <c r="B175" s="23" t="str">
        <f>Apr!B175</f>
        <v>D270</v>
      </c>
      <c r="C175" s="24" t="str">
        <f>Apr!C175</f>
        <v>Levamizole &amp; Oxyclosanide Susp</v>
      </c>
      <c r="D175" s="24">
        <f>Apr!D175</f>
        <v>0</v>
      </c>
      <c r="E175" s="22">
        <f>Aug!I175</f>
        <v>0</v>
      </c>
      <c r="F175" s="29"/>
      <c r="G175" s="26">
        <f t="shared" si="6"/>
        <v>0</v>
      </c>
      <c r="H175" s="29"/>
      <c r="I175" s="26">
        <f t="shared" si="7"/>
        <v>0</v>
      </c>
    </row>
    <row r="176" spans="1:9" s="4" customFormat="1" ht="16.5" customHeight="1" x14ac:dyDescent="0.2">
      <c r="A176" s="22">
        <f>Apr!A176</f>
        <v>172</v>
      </c>
      <c r="B176" s="23" t="str">
        <f>Apr!B176</f>
        <v>D271</v>
      </c>
      <c r="C176" s="24" t="str">
        <f>Apr!C176</f>
        <v>Triclabendazole Oral Suspension</v>
      </c>
      <c r="D176" s="24">
        <f>Apr!D176</f>
        <v>0</v>
      </c>
      <c r="E176" s="22">
        <f>Aug!I176</f>
        <v>0</v>
      </c>
      <c r="F176" s="29"/>
      <c r="G176" s="26">
        <f t="shared" si="6"/>
        <v>0</v>
      </c>
      <c r="H176" s="29"/>
      <c r="I176" s="26">
        <f t="shared" si="7"/>
        <v>0</v>
      </c>
    </row>
    <row r="177" spans="1:10" s="4" customFormat="1" ht="16.5" customHeight="1" x14ac:dyDescent="0.2">
      <c r="A177" s="22">
        <f>Apr!A177</f>
        <v>173</v>
      </c>
      <c r="B177" s="23" t="str">
        <f>Apr!B177</f>
        <v>D272</v>
      </c>
      <c r="C177" s="24" t="str">
        <f>Apr!C177</f>
        <v>Oxfendazol And Oxyclozanide Susp</v>
      </c>
      <c r="D177" s="24">
        <f>Apr!D177</f>
        <v>0</v>
      </c>
      <c r="E177" s="22">
        <f>Aug!I177</f>
        <v>0</v>
      </c>
      <c r="F177" s="29"/>
      <c r="G177" s="26">
        <f t="shared" si="6"/>
        <v>0</v>
      </c>
      <c r="H177" s="29"/>
      <c r="I177" s="26">
        <f t="shared" si="7"/>
        <v>0</v>
      </c>
    </row>
    <row r="178" spans="1:10" s="4" customFormat="1" ht="16.5" customHeight="1" x14ac:dyDescent="0.2">
      <c r="A178" s="22">
        <f>Apr!A178</f>
        <v>174</v>
      </c>
      <c r="B178" s="23" t="str">
        <f>Apr!B178</f>
        <v>D273</v>
      </c>
      <c r="C178" s="24" t="str">
        <f>Apr!C178</f>
        <v>Calcium Phosph. Vitamin D3 Syrup</v>
      </c>
      <c r="D178" s="24">
        <f>Apr!D178</f>
        <v>0</v>
      </c>
      <c r="E178" s="22">
        <f>Aug!I178</f>
        <v>0</v>
      </c>
      <c r="F178" s="29"/>
      <c r="G178" s="26">
        <f t="shared" si="6"/>
        <v>0</v>
      </c>
      <c r="H178" s="29"/>
      <c r="I178" s="26">
        <f t="shared" si="7"/>
        <v>0</v>
      </c>
    </row>
    <row r="179" spans="1:10" s="4" customFormat="1" ht="16.5" customHeight="1" x14ac:dyDescent="0.2">
      <c r="A179" s="22">
        <f>Apr!A179</f>
        <v>175</v>
      </c>
      <c r="B179" s="23" t="str">
        <f>Apr!B179</f>
        <v>D274</v>
      </c>
      <c r="C179" s="24" t="str">
        <f>Apr!C179</f>
        <v>Ceftiofur Sodium Inj Ip</v>
      </c>
      <c r="D179" s="24">
        <f>Apr!D179</f>
        <v>0</v>
      </c>
      <c r="E179" s="22">
        <f>Aug!I179</f>
        <v>0</v>
      </c>
      <c r="F179" s="29"/>
      <c r="G179" s="26">
        <f t="shared" si="6"/>
        <v>0</v>
      </c>
      <c r="H179" s="29"/>
      <c r="I179" s="26">
        <f t="shared" si="7"/>
        <v>0</v>
      </c>
    </row>
    <row r="180" spans="1:10" s="4" customFormat="1" ht="16.5" customHeight="1" x14ac:dyDescent="0.2">
      <c r="A180" s="22">
        <f>Apr!A180</f>
        <v>176</v>
      </c>
      <c r="B180" s="23" t="str">
        <f>Apr!B180</f>
        <v>D275</v>
      </c>
      <c r="C180" s="24" t="str">
        <f>Apr!C180</f>
        <v>Long Acting Enrofloxacin Inj</v>
      </c>
      <c r="D180" s="24">
        <f>Apr!D180</f>
        <v>0</v>
      </c>
      <c r="E180" s="22">
        <f>Aug!I180</f>
        <v>0</v>
      </c>
      <c r="F180" s="29"/>
      <c r="G180" s="26">
        <f t="shared" si="6"/>
        <v>0</v>
      </c>
      <c r="H180" s="29"/>
      <c r="I180" s="26">
        <f t="shared" si="7"/>
        <v>0</v>
      </c>
    </row>
    <row r="181" spans="1:10" s="4" customFormat="1" ht="16.5" customHeight="1" x14ac:dyDescent="0.2">
      <c r="A181" s="22">
        <f>Apr!A181</f>
        <v>177</v>
      </c>
      <c r="B181" s="23" t="str">
        <f>Apr!B181</f>
        <v>D276</v>
      </c>
      <c r="C181" s="24" t="str">
        <f>Apr!C181</f>
        <v>Amikacin Inj</v>
      </c>
      <c r="D181" s="24">
        <f>Apr!D181</f>
        <v>0</v>
      </c>
      <c r="E181" s="22">
        <f>Aug!I181</f>
        <v>0</v>
      </c>
      <c r="F181" s="29"/>
      <c r="G181" s="26">
        <f t="shared" si="6"/>
        <v>0</v>
      </c>
      <c r="H181" s="29"/>
      <c r="I181" s="26">
        <f t="shared" si="7"/>
        <v>0</v>
      </c>
    </row>
    <row r="182" spans="1:10" s="4" customFormat="1" ht="16.5" customHeight="1" x14ac:dyDescent="0.2">
      <c r="A182" s="22">
        <f>Apr!A182</f>
        <v>178</v>
      </c>
      <c r="B182" s="23" t="str">
        <f>Apr!B182</f>
        <v>D277</v>
      </c>
      <c r="C182" s="24" t="str">
        <f>Apr!C182</f>
        <v>Ceftrioxone And Tazobactum Inj</v>
      </c>
      <c r="D182" s="24">
        <f>Apr!D182</f>
        <v>0</v>
      </c>
      <c r="E182" s="22">
        <f>Aug!I182</f>
        <v>0</v>
      </c>
      <c r="F182" s="29"/>
      <c r="G182" s="26">
        <f t="shared" si="6"/>
        <v>0</v>
      </c>
      <c r="H182" s="29"/>
      <c r="I182" s="26">
        <f t="shared" si="7"/>
        <v>0</v>
      </c>
    </row>
    <row r="183" spans="1:10" s="4" customFormat="1" ht="16.5" customHeight="1" x14ac:dyDescent="0.2">
      <c r="A183" s="22">
        <f>Apr!A183</f>
        <v>179</v>
      </c>
      <c r="B183" s="23" t="str">
        <f>Apr!B183</f>
        <v>D278</v>
      </c>
      <c r="C183" s="24" t="str">
        <f>Apr!C183</f>
        <v>Meloxicam Inj</v>
      </c>
      <c r="D183" s="24">
        <f>Apr!D183</f>
        <v>0</v>
      </c>
      <c r="E183" s="22">
        <f>Aug!I183</f>
        <v>0</v>
      </c>
      <c r="F183" s="29"/>
      <c r="G183" s="26">
        <f t="shared" si="6"/>
        <v>0</v>
      </c>
      <c r="H183" s="29"/>
      <c r="I183" s="26">
        <f t="shared" si="7"/>
        <v>0</v>
      </c>
    </row>
    <row r="184" spans="1:10" s="4" customFormat="1" ht="16.5" customHeight="1" x14ac:dyDescent="0.2">
      <c r="A184" s="114">
        <f>Apr!A184</f>
        <v>180</v>
      </c>
      <c r="B184" s="119" t="str">
        <f>Apr!B184</f>
        <v>D279</v>
      </c>
      <c r="C184" s="115" t="str">
        <f>Apr!C184</f>
        <v>Isometamidium Chloride Hcl Inj</v>
      </c>
      <c r="D184" s="115">
        <f>Apr!D184</f>
        <v>0</v>
      </c>
      <c r="E184" s="114">
        <f>Aug!I184</f>
        <v>0</v>
      </c>
      <c r="F184" s="116"/>
      <c r="G184" s="118">
        <f t="shared" si="6"/>
        <v>0</v>
      </c>
      <c r="H184" s="116"/>
      <c r="I184" s="118">
        <f t="shared" si="7"/>
        <v>0</v>
      </c>
    </row>
    <row r="185" spans="1:10" s="4" customFormat="1" ht="16.5" customHeight="1" x14ac:dyDescent="0.2">
      <c r="A185" s="22">
        <f>Apr!A185</f>
        <v>181</v>
      </c>
      <c r="B185" s="23" t="str">
        <f>Apr!B185</f>
        <v>D280</v>
      </c>
      <c r="C185" s="24" t="str">
        <f>Apr!C185</f>
        <v>Levamizole Hcl Inj</v>
      </c>
      <c r="D185" s="24">
        <f>Apr!D185</f>
        <v>0</v>
      </c>
      <c r="E185" s="22">
        <f>Aug!I185</f>
        <v>0</v>
      </c>
      <c r="F185" s="29"/>
      <c r="G185" s="26">
        <f t="shared" si="6"/>
        <v>0</v>
      </c>
      <c r="H185" s="29"/>
      <c r="I185" s="26">
        <f t="shared" si="7"/>
        <v>0</v>
      </c>
    </row>
    <row r="186" spans="1:10" s="4" customFormat="1" ht="16.5" customHeight="1" x14ac:dyDescent="0.2">
      <c r="A186" s="22">
        <f>Apr!A186</f>
        <v>182</v>
      </c>
      <c r="B186" s="23" t="str">
        <f>Apr!B186</f>
        <v>D281</v>
      </c>
      <c r="C186" s="24" t="str">
        <f>Apr!C186</f>
        <v>Triclabendazole &amp; Levamizole Sus</v>
      </c>
      <c r="D186" s="24">
        <f>Apr!D186</f>
        <v>0</v>
      </c>
      <c r="E186" s="22">
        <f>Aug!I186</f>
        <v>0</v>
      </c>
      <c r="F186" s="29"/>
      <c r="G186" s="26">
        <f t="shared" si="6"/>
        <v>0</v>
      </c>
      <c r="H186" s="29"/>
      <c r="I186" s="26">
        <f t="shared" si="7"/>
        <v>0</v>
      </c>
    </row>
    <row r="187" spans="1:10" s="4" customFormat="1" ht="16.5" customHeight="1" x14ac:dyDescent="0.2">
      <c r="A187" s="22">
        <f>Apr!A187</f>
        <v>183</v>
      </c>
      <c r="B187" s="23" t="str">
        <f>Apr!B187</f>
        <v>D282</v>
      </c>
      <c r="C187" s="24" t="str">
        <f>Apr!C187</f>
        <v>Doramectin Inj</v>
      </c>
      <c r="D187" s="24">
        <f>Apr!D187</f>
        <v>0</v>
      </c>
      <c r="E187" s="22">
        <f>Aug!I187</f>
        <v>0</v>
      </c>
      <c r="F187" s="29"/>
      <c r="G187" s="26">
        <f t="shared" si="6"/>
        <v>0</v>
      </c>
      <c r="H187" s="29"/>
      <c r="I187" s="26">
        <f t="shared" si="7"/>
        <v>0</v>
      </c>
    </row>
    <row r="188" spans="1:10" s="4" customFormat="1" ht="16.5" customHeight="1" x14ac:dyDescent="0.2">
      <c r="A188" s="22">
        <f>Apr!A188</f>
        <v>184</v>
      </c>
      <c r="B188" s="23" t="str">
        <f>Apr!B188</f>
        <v>D283</v>
      </c>
      <c r="C188" s="24" t="str">
        <f>Apr!C188</f>
        <v>Flumethrin 6% Solution</v>
      </c>
      <c r="D188" s="24">
        <f>Apr!D188</f>
        <v>0</v>
      </c>
      <c r="E188" s="22">
        <f>Aug!I188</f>
        <v>0</v>
      </c>
      <c r="F188" s="29"/>
      <c r="G188" s="26">
        <f t="shared" si="6"/>
        <v>0</v>
      </c>
      <c r="H188" s="29"/>
      <c r="I188" s="26">
        <f t="shared" si="7"/>
        <v>0</v>
      </c>
    </row>
    <row r="189" spans="1:10" s="4" customFormat="1" ht="16.5" customHeight="1" x14ac:dyDescent="0.2">
      <c r="A189" s="22">
        <f>Apr!A189</f>
        <v>185</v>
      </c>
      <c r="B189" s="23" t="str">
        <f>Apr!B189</f>
        <v>D284</v>
      </c>
      <c r="C189" s="24" t="str">
        <f>Apr!C189</f>
        <v>Iron Inj</v>
      </c>
      <c r="D189" s="24">
        <f>Apr!D189</f>
        <v>0</v>
      </c>
      <c r="E189" s="22">
        <f>Aug!I189</f>
        <v>0</v>
      </c>
      <c r="F189" s="29"/>
      <c r="G189" s="26">
        <f t="shared" si="6"/>
        <v>0</v>
      </c>
      <c r="H189" s="29"/>
      <c r="I189" s="26">
        <f t="shared" si="7"/>
        <v>0</v>
      </c>
    </row>
    <row r="190" spans="1:10" s="4" customFormat="1" ht="16.5" customHeight="1" x14ac:dyDescent="0.2">
      <c r="A190" s="22">
        <f>Apr!A190</f>
        <v>186</v>
      </c>
      <c r="B190" s="23" t="str">
        <f>Apr!B190</f>
        <v>D285</v>
      </c>
      <c r="C190" s="24" t="str">
        <f>Apr!C190</f>
        <v>Isofluperdone Inj</v>
      </c>
      <c r="D190" s="24">
        <f>Apr!D190</f>
        <v>0</v>
      </c>
      <c r="E190" s="22">
        <f>Aug!I190</f>
        <v>0</v>
      </c>
      <c r="F190" s="32"/>
      <c r="G190" s="26">
        <f t="shared" ref="G190" si="8">E190+F190</f>
        <v>0</v>
      </c>
      <c r="H190" s="32"/>
      <c r="I190" s="26">
        <f t="shared" ref="I190" si="9">G190-H190</f>
        <v>0</v>
      </c>
    </row>
    <row r="191" spans="1:10" s="4" customFormat="1" ht="16.5" customHeight="1" x14ac:dyDescent="0.2">
      <c r="A191" s="24" t="str">
        <f>IF(Apr!A191="","",Apr!A191)</f>
        <v/>
      </c>
      <c r="B191" s="31" t="str">
        <f>IF(Apr!B191="","",Apr!B191)</f>
        <v/>
      </c>
      <c r="C191" s="31" t="str">
        <f>IF(Apr!C191="","",Apr!C191)</f>
        <v/>
      </c>
      <c r="D191" s="32" t="str">
        <f>IF(Apr!D191="","",Apr!D191)</f>
        <v/>
      </c>
      <c r="E191" s="32" t="str">
        <f>IF(Apr!C191="","",Aug!I191)</f>
        <v/>
      </c>
      <c r="F191" s="32"/>
      <c r="G191" s="33" t="str">
        <f>IF(Apr!C191="","",E191+F191)</f>
        <v/>
      </c>
      <c r="H191" s="32"/>
      <c r="I191" s="35" t="str">
        <f>IF(Apr!C191="","",G191-H191)</f>
        <v/>
      </c>
      <c r="J191" s="4" t="str">
        <f>IF(Apr!D191="","",#REF!-#REF!)</f>
        <v/>
      </c>
    </row>
    <row r="192" spans="1:10" s="4" customFormat="1" ht="16.5" customHeight="1" x14ac:dyDescent="0.2">
      <c r="A192" s="24" t="str">
        <f>IF(Apr!A192="","",Apr!A192)</f>
        <v/>
      </c>
      <c r="B192" s="31" t="str">
        <f>IF(Apr!B192="","",Apr!B192)</f>
        <v/>
      </c>
      <c r="C192" s="31" t="str">
        <f>IF(Apr!C192="","",Apr!C192)</f>
        <v/>
      </c>
      <c r="D192" s="32" t="str">
        <f>IF(Apr!D192="","",Apr!D192)</f>
        <v/>
      </c>
      <c r="E192" s="32" t="str">
        <f>IF(Apr!C192="","",Aug!I192)</f>
        <v/>
      </c>
      <c r="F192" s="32"/>
      <c r="G192" s="33" t="str">
        <f>IF(Apr!C192="","",E192+F192)</f>
        <v/>
      </c>
      <c r="H192" s="32"/>
      <c r="I192" s="35" t="str">
        <f>IF(Apr!C192="","",G192-H192)</f>
        <v/>
      </c>
    </row>
    <row r="193" spans="1:9" s="4" customFormat="1" ht="16.5" customHeight="1" x14ac:dyDescent="0.2">
      <c r="A193" s="24" t="str">
        <f>IF(Apr!A193="","",Apr!A193)</f>
        <v/>
      </c>
      <c r="B193" s="31" t="str">
        <f>IF(Apr!B193="","",Apr!B193)</f>
        <v/>
      </c>
      <c r="C193" s="31" t="str">
        <f>IF(Apr!C193="","",Apr!C193)</f>
        <v/>
      </c>
      <c r="D193" s="32" t="str">
        <f>IF(Apr!D193="","",Apr!D193)</f>
        <v/>
      </c>
      <c r="E193" s="32" t="str">
        <f>IF(Apr!C193="","",Aug!I193)</f>
        <v/>
      </c>
      <c r="F193" s="32"/>
      <c r="G193" s="33" t="str">
        <f>IF(Apr!C193="","",E193+F193)</f>
        <v/>
      </c>
      <c r="H193" s="32"/>
      <c r="I193" s="35" t="str">
        <f>IF(Apr!C193="","",G193-H193)</f>
        <v/>
      </c>
    </row>
    <row r="194" spans="1:9" s="4" customFormat="1" ht="16.5" customHeight="1" x14ac:dyDescent="0.2">
      <c r="A194" s="114" t="str">
        <f>IF(Apr!A194="","",Apr!A194)</f>
        <v/>
      </c>
      <c r="B194" s="119" t="str">
        <f>IF(Apr!B194="","",Apr!B194)</f>
        <v/>
      </c>
      <c r="C194" s="115" t="str">
        <f>IF(Apr!C194="","",Apr!C194)</f>
        <v/>
      </c>
      <c r="D194" s="115" t="str">
        <f>IF(Apr!D194="","",Apr!D194)</f>
        <v/>
      </c>
      <c r="E194" s="114" t="str">
        <f>IF(Apr!C194="","",Aug!I194)</f>
        <v/>
      </c>
      <c r="F194" s="116"/>
      <c r="G194" s="118" t="str">
        <f>IF(Apr!C194="","",E194+F194)</f>
        <v/>
      </c>
      <c r="H194" s="116"/>
      <c r="I194" s="118" t="str">
        <f>IF(Apr!C194="","",G194-H194)</f>
        <v/>
      </c>
    </row>
    <row r="195" spans="1:9" s="4" customFormat="1" ht="16.5" customHeight="1" x14ac:dyDescent="0.2">
      <c r="A195" s="24" t="str">
        <f>IF(Apr!A195="","",Apr!A195)</f>
        <v/>
      </c>
      <c r="B195" s="31" t="str">
        <f>IF(Apr!B195="","",Apr!B195)</f>
        <v/>
      </c>
      <c r="C195" s="31" t="str">
        <f>IF(Apr!C195="","",Apr!C195)</f>
        <v/>
      </c>
      <c r="D195" s="32" t="str">
        <f>IF(Apr!D195="","",Apr!D195)</f>
        <v/>
      </c>
      <c r="E195" s="32" t="str">
        <f>IF(Apr!C195="","",Aug!I195)</f>
        <v/>
      </c>
      <c r="F195" s="32"/>
      <c r="G195" s="33" t="str">
        <f>IF(Apr!C195="","",E195+F195)</f>
        <v/>
      </c>
      <c r="H195" s="32"/>
      <c r="I195" s="35" t="str">
        <f>IF(Apr!C195="","",G195-H195)</f>
        <v/>
      </c>
    </row>
    <row r="196" spans="1:9" s="4" customFormat="1" ht="16.5" customHeight="1" x14ac:dyDescent="0.2">
      <c r="A196" s="24" t="str">
        <f>IF(Apr!A196="","",Apr!A196)</f>
        <v/>
      </c>
      <c r="B196" s="31" t="str">
        <f>IF(Apr!B196="","",Apr!B196)</f>
        <v/>
      </c>
      <c r="C196" s="31" t="str">
        <f>IF(Apr!C196="","",Apr!C196)</f>
        <v/>
      </c>
      <c r="D196" s="32" t="str">
        <f>IF(Apr!D196="","",Apr!D196)</f>
        <v/>
      </c>
      <c r="E196" s="32" t="str">
        <f>IF(Apr!C196="","",Aug!I196)</f>
        <v/>
      </c>
      <c r="F196" s="32"/>
      <c r="G196" s="33" t="str">
        <f>IF(Apr!C196="","",E196+F196)</f>
        <v/>
      </c>
      <c r="H196" s="32"/>
      <c r="I196" s="35" t="str">
        <f>IF(Apr!C196="","",G196-H196)</f>
        <v/>
      </c>
    </row>
    <row r="197" spans="1:9" s="4" customFormat="1" ht="16.5" customHeight="1" x14ac:dyDescent="0.2">
      <c r="A197" s="24" t="str">
        <f>IF(Apr!A197="","",Apr!A197)</f>
        <v/>
      </c>
      <c r="B197" s="31" t="str">
        <f>IF(Apr!B197="","",Apr!B197)</f>
        <v/>
      </c>
      <c r="C197" s="31" t="str">
        <f>IF(Apr!C197="","",Apr!C197)</f>
        <v/>
      </c>
      <c r="D197" s="32" t="str">
        <f>IF(Apr!D197="","",Apr!D197)</f>
        <v/>
      </c>
      <c r="E197" s="32" t="str">
        <f>IF(Apr!C197="","",Aug!I197)</f>
        <v/>
      </c>
      <c r="F197" s="32"/>
      <c r="G197" s="33" t="str">
        <f>IF(Apr!C197="","",E197+F197)</f>
        <v/>
      </c>
      <c r="H197" s="32"/>
      <c r="I197" s="35" t="str">
        <f>IF(Apr!C197="","",G197-H197)</f>
        <v/>
      </c>
    </row>
    <row r="198" spans="1:9" s="4" customFormat="1" ht="16.5" customHeight="1" x14ac:dyDescent="0.2">
      <c r="A198" s="24" t="str">
        <f>IF(Apr!A198="","",Apr!A198)</f>
        <v/>
      </c>
      <c r="B198" s="31" t="str">
        <f>IF(Apr!B198="","",Apr!B198)</f>
        <v/>
      </c>
      <c r="C198" s="31" t="str">
        <f>IF(Apr!C198="","",Apr!C198)</f>
        <v/>
      </c>
      <c r="D198" s="32" t="str">
        <f>IF(Apr!D198="","",Apr!D198)</f>
        <v/>
      </c>
      <c r="E198" s="32" t="str">
        <f>IF(Apr!C198="","",Aug!I198)</f>
        <v/>
      </c>
      <c r="F198" s="32"/>
      <c r="G198" s="33" t="str">
        <f>IF(Apr!C198="","",E198+F198)</f>
        <v/>
      </c>
      <c r="H198" s="32"/>
      <c r="I198" s="35" t="str">
        <f>IF(Apr!C198="","",G198-H198)</f>
        <v/>
      </c>
    </row>
    <row r="199" spans="1:9" s="4" customFormat="1" ht="16.5" customHeight="1" x14ac:dyDescent="0.2">
      <c r="A199" s="24" t="str">
        <f>IF(Apr!A199="","",Apr!A199)</f>
        <v/>
      </c>
      <c r="B199" s="31" t="str">
        <f>IF(Apr!B199="","",Apr!B199)</f>
        <v/>
      </c>
      <c r="C199" s="31" t="str">
        <f>IF(Apr!C199="","",Apr!C199)</f>
        <v/>
      </c>
      <c r="D199" s="32" t="str">
        <f>IF(Apr!D199="","",Apr!D199)</f>
        <v/>
      </c>
      <c r="E199" s="32" t="str">
        <f>IF(Apr!C199="","",Aug!I199)</f>
        <v/>
      </c>
      <c r="F199" s="32"/>
      <c r="G199" s="33" t="str">
        <f>IF(Apr!C199="","",E199+F199)</f>
        <v/>
      </c>
      <c r="H199" s="32"/>
      <c r="I199" s="35" t="str">
        <f>IF(Apr!C199="","",G199-H199)</f>
        <v/>
      </c>
    </row>
    <row r="200" spans="1:9" s="4" customFormat="1" ht="16.5" customHeight="1" x14ac:dyDescent="0.2">
      <c r="A200" s="24" t="str">
        <f>IF(Apr!A200="","",Apr!A200)</f>
        <v/>
      </c>
      <c r="B200" s="31" t="str">
        <f>IF(Apr!B200="","",Apr!B200)</f>
        <v/>
      </c>
      <c r="C200" s="31" t="str">
        <f>IF(Apr!C200="","",Apr!C200)</f>
        <v/>
      </c>
      <c r="D200" s="32" t="str">
        <f>IF(Apr!D200="","",Apr!D200)</f>
        <v/>
      </c>
      <c r="E200" s="32" t="str">
        <f>IF(Apr!C200="","",Aug!I200)</f>
        <v/>
      </c>
      <c r="F200" s="32"/>
      <c r="G200" s="33" t="str">
        <f>IF(Apr!C200="","",E200+F200)</f>
        <v/>
      </c>
      <c r="H200" s="32"/>
      <c r="I200" s="35" t="str">
        <f>IF(Apr!C200="","",G200-H200)</f>
        <v/>
      </c>
    </row>
    <row r="201" spans="1:9" s="4" customFormat="1" ht="16.5" customHeight="1" x14ac:dyDescent="0.2">
      <c r="A201" s="24" t="str">
        <f>IF(Apr!A201="","",Apr!A201)</f>
        <v/>
      </c>
      <c r="B201" s="31" t="str">
        <f>IF(Apr!B201="","",Apr!B201)</f>
        <v/>
      </c>
      <c r="C201" s="31" t="str">
        <f>IF(Apr!C201="","",Apr!C201)</f>
        <v/>
      </c>
      <c r="D201" s="32" t="str">
        <f>IF(Apr!D201="","",Apr!D201)</f>
        <v/>
      </c>
      <c r="E201" s="32" t="str">
        <f>IF(Apr!C201="","",Aug!I201)</f>
        <v/>
      </c>
      <c r="F201" s="32"/>
      <c r="G201" s="33" t="str">
        <f>IF(Apr!C201="","",E201+F201)</f>
        <v/>
      </c>
      <c r="H201" s="32"/>
      <c r="I201" s="35" t="str">
        <f>IF(Apr!C201="","",G201-H201)</f>
        <v/>
      </c>
    </row>
    <row r="202" spans="1:9" s="4" customFormat="1" ht="16.5" customHeight="1" x14ac:dyDescent="0.2">
      <c r="A202" s="24" t="str">
        <f>IF(Apr!A202="","",Apr!A202)</f>
        <v/>
      </c>
      <c r="B202" s="31" t="str">
        <f>IF(Apr!B202="","",Apr!B202)</f>
        <v/>
      </c>
      <c r="C202" s="31" t="str">
        <f>IF(Apr!C202="","",Apr!C202)</f>
        <v/>
      </c>
      <c r="D202" s="32" t="str">
        <f>IF(Apr!D202="","",Apr!D202)</f>
        <v/>
      </c>
      <c r="E202" s="32" t="str">
        <f>IF(Apr!C202="","",Aug!I202)</f>
        <v/>
      </c>
      <c r="F202" s="32"/>
      <c r="G202" s="33" t="str">
        <f>IF(Apr!C202="","",E202+F202)</f>
        <v/>
      </c>
      <c r="H202" s="32"/>
      <c r="I202" s="35" t="str">
        <f>IF(Apr!C202="","",G202-H202)</f>
        <v/>
      </c>
    </row>
    <row r="203" spans="1:9" s="4" customFormat="1" ht="16.5" customHeight="1" x14ac:dyDescent="0.2">
      <c r="A203" s="24" t="str">
        <f>IF(Apr!A203="","",Apr!A203)</f>
        <v/>
      </c>
      <c r="B203" s="31" t="str">
        <f>IF(Apr!B203="","",Apr!B203)</f>
        <v/>
      </c>
      <c r="C203" s="31" t="str">
        <f>IF(Apr!C203="","",Apr!C203)</f>
        <v/>
      </c>
      <c r="D203" s="32" t="str">
        <f>IF(Apr!D203="","",Apr!D203)</f>
        <v/>
      </c>
      <c r="E203" s="32" t="str">
        <f>IF(Apr!C203="","",Aug!I203)</f>
        <v/>
      </c>
      <c r="F203" s="32"/>
      <c r="G203" s="33" t="str">
        <f>IF(Apr!C203="","",E203+F203)</f>
        <v/>
      </c>
      <c r="H203" s="32"/>
      <c r="I203" s="35" t="str">
        <f>IF(Apr!C203="","",G203-H203)</f>
        <v/>
      </c>
    </row>
    <row r="204" spans="1:9" s="4" customFormat="1" ht="16.5" customHeight="1" x14ac:dyDescent="0.2">
      <c r="A204" s="114" t="str">
        <f>IF(Apr!A204="","",Apr!A204)</f>
        <v/>
      </c>
      <c r="B204" s="119" t="str">
        <f>IF(Apr!B204="","",Apr!B204)</f>
        <v/>
      </c>
      <c r="C204" s="115" t="str">
        <f>IF(Apr!C204="","",Apr!C204)</f>
        <v/>
      </c>
      <c r="D204" s="115" t="str">
        <f>IF(Apr!D204="","",Apr!D204)</f>
        <v/>
      </c>
      <c r="E204" s="114" t="str">
        <f>IF(Apr!C204="","",Aug!I204)</f>
        <v/>
      </c>
      <c r="F204" s="116"/>
      <c r="G204" s="118" t="str">
        <f>IF(Apr!C204="","",E204+F204)</f>
        <v/>
      </c>
      <c r="H204" s="116"/>
      <c r="I204" s="118" t="str">
        <f>IF(Apr!C204="","",G204-H204)</f>
        <v/>
      </c>
    </row>
    <row r="205" spans="1:9" s="4" customFormat="1" ht="16.5" customHeight="1" x14ac:dyDescent="0.2">
      <c r="A205" s="24" t="str">
        <f>IF(Apr!A205="","",Apr!A205)</f>
        <v/>
      </c>
      <c r="B205" s="31" t="str">
        <f>IF(Apr!B205="","",Apr!B205)</f>
        <v/>
      </c>
      <c r="C205" s="31" t="str">
        <f>IF(Apr!C205="","",Apr!C205)</f>
        <v/>
      </c>
      <c r="D205" s="32" t="str">
        <f>IF(Apr!D205="","",Apr!D205)</f>
        <v/>
      </c>
      <c r="E205" s="32" t="str">
        <f>IF(Apr!C205="","",Aug!I205)</f>
        <v/>
      </c>
      <c r="F205" s="32"/>
      <c r="G205" s="33" t="str">
        <f>IF(Apr!C205="","",E205+F205)</f>
        <v/>
      </c>
      <c r="H205" s="32"/>
      <c r="I205" s="35" t="str">
        <f>IF(Apr!C205="","",G205-H205)</f>
        <v/>
      </c>
    </row>
    <row r="206" spans="1:9" s="4" customFormat="1" ht="16.5" customHeight="1" thickBot="1" x14ac:dyDescent="0.25">
      <c r="A206" s="39" t="str">
        <f>IF(Apr!A206="","",Apr!A206)</f>
        <v/>
      </c>
      <c r="B206" s="39" t="str">
        <f>IF(Apr!B206="","",Apr!B206)</f>
        <v/>
      </c>
      <c r="C206" s="39" t="str">
        <f>IF(Apr!C206="","",Apr!C206)</f>
        <v/>
      </c>
      <c r="D206" s="39" t="str">
        <f>IF(Apr!D206="","",Apr!D206)</f>
        <v/>
      </c>
      <c r="E206" s="44" t="str">
        <f>IF(Apr!C206="","",Aug!I206)</f>
        <v/>
      </c>
      <c r="F206" s="42"/>
      <c r="G206" s="41" t="str">
        <f>IF(Apr!C206="","",E206+F206)</f>
        <v/>
      </c>
      <c r="H206" s="42"/>
      <c r="I206" s="41" t="str">
        <f>IF(Apr!C206="","",G206-H206)</f>
        <v/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hidden="1" x14ac:dyDescent="0.2"/>
    <row r="219" spans="1:9" ht="12.75" hidden="1" x14ac:dyDescent="0.2"/>
    <row r="220" spans="1:9" ht="12.75" hidden="1" x14ac:dyDescent="0.2"/>
    <row r="221" spans="1:9" ht="12.75" hidden="1" x14ac:dyDescent="0.2"/>
    <row r="222" spans="1:9" ht="12.75" hidden="1" x14ac:dyDescent="0.2"/>
    <row r="223" spans="1:9" ht="12.75" hidden="1" x14ac:dyDescent="0.2"/>
    <row r="224" spans="1:9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318" priority="114" operator="lessThan">
      <formula>0</formula>
    </cfRule>
  </conditionalFormatting>
  <conditionalFormatting sqref="I6:I13 I15:I23 I25:I33 I35:I43 I45:I53 I55:I63 I65:I73 I75:I83 I85:I93 I95:I103 I105:I113 I115:I123 I125:I133 I135:I143 I145:I153 I155:I163 I165:I173 I175:I183 I185:I190">
    <cfRule type="cellIs" dxfId="317" priority="113" operator="lessThan">
      <formula>0</formula>
    </cfRule>
  </conditionalFormatting>
  <conditionalFormatting sqref="I206">
    <cfRule type="cellIs" dxfId="316" priority="111" operator="lessThan">
      <formula>0</formula>
    </cfRule>
  </conditionalFormatting>
  <conditionalFormatting sqref="I191:I193 I195:I203 I205">
    <cfRule type="cellIs" dxfId="312" priority="41" operator="lessThan">
      <formula>0</formula>
    </cfRule>
  </conditionalFormatting>
  <conditionalFormatting sqref="I14">
    <cfRule type="cellIs" dxfId="311" priority="40" operator="lessThan">
      <formula>0</formula>
    </cfRule>
  </conditionalFormatting>
  <conditionalFormatting sqref="I24">
    <cfRule type="cellIs" dxfId="309" priority="38" operator="lessThan">
      <formula>0</formula>
    </cfRule>
  </conditionalFormatting>
  <conditionalFormatting sqref="I34">
    <cfRule type="cellIs" dxfId="307" priority="36" operator="lessThan">
      <formula>0</formula>
    </cfRule>
  </conditionalFormatting>
  <conditionalFormatting sqref="I44">
    <cfRule type="cellIs" dxfId="305" priority="34" operator="lessThan">
      <formula>0</formula>
    </cfRule>
  </conditionalFormatting>
  <conditionalFormatting sqref="I54">
    <cfRule type="cellIs" dxfId="303" priority="32" operator="lessThan">
      <formula>0</formula>
    </cfRule>
  </conditionalFormatting>
  <conditionalFormatting sqref="I64">
    <cfRule type="cellIs" dxfId="301" priority="30" operator="lessThan">
      <formula>0</formula>
    </cfRule>
  </conditionalFormatting>
  <conditionalFormatting sqref="I74">
    <cfRule type="cellIs" dxfId="299" priority="28" operator="lessThan">
      <formula>0</formula>
    </cfRule>
  </conditionalFormatting>
  <conditionalFormatting sqref="I84">
    <cfRule type="cellIs" dxfId="297" priority="26" operator="lessThan">
      <formula>0</formula>
    </cfRule>
  </conditionalFormatting>
  <conditionalFormatting sqref="I94">
    <cfRule type="cellIs" dxfId="295" priority="24" operator="lessThan">
      <formula>0</formula>
    </cfRule>
  </conditionalFormatting>
  <conditionalFormatting sqref="I104">
    <cfRule type="cellIs" dxfId="293" priority="22" operator="lessThan">
      <formula>0</formula>
    </cfRule>
  </conditionalFormatting>
  <conditionalFormatting sqref="I114">
    <cfRule type="cellIs" dxfId="291" priority="20" operator="lessThan">
      <formula>0</formula>
    </cfRule>
  </conditionalFormatting>
  <conditionalFormatting sqref="I124">
    <cfRule type="cellIs" dxfId="289" priority="18" operator="lessThan">
      <formula>0</formula>
    </cfRule>
  </conditionalFormatting>
  <conditionalFormatting sqref="I134">
    <cfRule type="cellIs" dxfId="287" priority="16" operator="lessThan">
      <formula>0</formula>
    </cfRule>
  </conditionalFormatting>
  <conditionalFormatting sqref="I144">
    <cfRule type="cellIs" dxfId="285" priority="14" operator="lessThan">
      <formula>0</formula>
    </cfRule>
  </conditionalFormatting>
  <conditionalFormatting sqref="I154">
    <cfRule type="cellIs" dxfId="283" priority="12" operator="lessThan">
      <formula>0</formula>
    </cfRule>
  </conditionalFormatting>
  <conditionalFormatting sqref="I164">
    <cfRule type="cellIs" dxfId="281" priority="10" operator="lessThan">
      <formula>0</formula>
    </cfRule>
  </conditionalFormatting>
  <conditionalFormatting sqref="I174">
    <cfRule type="cellIs" dxfId="279" priority="8" operator="lessThan">
      <formula>0</formula>
    </cfRule>
  </conditionalFormatting>
  <conditionalFormatting sqref="I184">
    <cfRule type="cellIs" dxfId="277" priority="6" operator="lessThan">
      <formula>0</formula>
    </cfRule>
  </conditionalFormatting>
  <conditionalFormatting sqref="I194">
    <cfRule type="cellIs" dxfId="275" priority="4" operator="lessThan">
      <formula>0</formula>
    </cfRule>
  </conditionalFormatting>
  <conditionalFormatting sqref="I204">
    <cfRule type="cellIs" dxfId="273" priority="2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ignoredErrors>
    <ignoredError sqref="D192:D205 D191 E191:E206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topLeftCell="C1" workbookViewId="0">
      <selection activeCell="F5" sqref="F5"/>
    </sheetView>
  </sheetViews>
  <sheetFormatPr defaultColWidth="0" defaultRowHeight="0" customHeight="1" zeroHeight="1" x14ac:dyDescent="0.2"/>
  <cols>
    <col min="1" max="1" width="4.2851562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tr">
        <f>Apr!A1</f>
        <v>Receipts and Stock Position of Medicines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H2" s="47" t="s">
        <v>474</v>
      </c>
      <c r="I2" s="135">
        <f>Home!L22</f>
        <v>42278</v>
      </c>
    </row>
    <row r="3" spans="1:9" ht="9.75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43" t="s">
        <v>332</v>
      </c>
      <c r="B4" s="43" t="s">
        <v>2</v>
      </c>
      <c r="C4" s="43" t="s">
        <v>3</v>
      </c>
      <c r="D4" s="43" t="s">
        <v>338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s="4" customFormat="1" ht="16.5" customHeight="1" thickTop="1" x14ac:dyDescent="0.2">
      <c r="A5" s="18">
        <f>Apr!A5</f>
        <v>1</v>
      </c>
      <c r="B5" s="19" t="str">
        <f>Apr!B5</f>
        <v>A3</v>
      </c>
      <c r="C5" s="19" t="str">
        <f>Apr!C5</f>
        <v>Rabies Veterinary Vaccine Inactivated IP</v>
      </c>
      <c r="D5" s="19" t="str">
        <f>Apr!D5</f>
        <v>Single Dose</v>
      </c>
      <c r="E5" s="18">
        <f>Sep!I5</f>
        <v>0</v>
      </c>
      <c r="F5" s="20"/>
      <c r="G5" s="21">
        <f>E5+F5</f>
        <v>0</v>
      </c>
      <c r="H5" s="20"/>
      <c r="I5" s="21">
        <f t="shared" ref="I5" si="0">G5-H5</f>
        <v>0</v>
      </c>
    </row>
    <row r="6" spans="1:9" s="4" customFormat="1" ht="16.5" customHeight="1" x14ac:dyDescent="0.2">
      <c r="A6" s="22">
        <f>Apr!A6</f>
        <v>2</v>
      </c>
      <c r="B6" s="23" t="str">
        <f>Apr!B6</f>
        <v>D4</v>
      </c>
      <c r="C6" s="24" t="str">
        <f>Apr!C6</f>
        <v>Boric Acid IP</v>
      </c>
      <c r="D6" s="24" t="str">
        <f>Apr!D6</f>
        <v>500 gms</v>
      </c>
      <c r="E6" s="22">
        <f>Sep!I6</f>
        <v>0</v>
      </c>
      <c r="F6" s="25"/>
      <c r="G6" s="26">
        <f>E6+F6</f>
        <v>0</v>
      </c>
      <c r="H6" s="25"/>
      <c r="I6" s="26">
        <f t="shared" ref="I6" si="1">G6-H6</f>
        <v>0</v>
      </c>
    </row>
    <row r="7" spans="1:9" s="4" customFormat="1" ht="16.5" customHeight="1" x14ac:dyDescent="0.2">
      <c r="A7" s="22">
        <f>Apr!A7</f>
        <v>3</v>
      </c>
      <c r="B7" s="23" t="str">
        <f>Apr!B7</f>
        <v>D5</v>
      </c>
      <c r="C7" s="24" t="str">
        <f>Apr!C7</f>
        <v>Chirrhatta Powder</v>
      </c>
      <c r="D7" s="24" t="str">
        <f>Apr!D7</f>
        <v>1 kg</v>
      </c>
      <c r="E7" s="22">
        <f>Sep!I7</f>
        <v>0</v>
      </c>
      <c r="F7" s="28"/>
      <c r="G7" s="26">
        <f t="shared" ref="G7:G70" si="2">E7+F7</f>
        <v>0</v>
      </c>
      <c r="H7" s="28"/>
      <c r="I7" s="26">
        <f t="shared" ref="I7:I70" si="3">G7-H7</f>
        <v>0</v>
      </c>
    </row>
    <row r="8" spans="1:9" s="4" customFormat="1" ht="16.5" customHeight="1" x14ac:dyDescent="0.2">
      <c r="A8" s="22">
        <f>Apr!A8</f>
        <v>4</v>
      </c>
      <c r="B8" s="23" t="str">
        <f>Apr!B8</f>
        <v>D8</v>
      </c>
      <c r="C8" s="24" t="str">
        <f>Apr!C8</f>
        <v>Light Kaolin IP</v>
      </c>
      <c r="D8" s="24" t="str">
        <f>Apr!D8</f>
        <v>1 kg</v>
      </c>
      <c r="E8" s="22">
        <f>Sep!I8</f>
        <v>0</v>
      </c>
      <c r="F8" s="29"/>
      <c r="G8" s="26">
        <f t="shared" si="2"/>
        <v>0</v>
      </c>
      <c r="H8" s="29"/>
      <c r="I8" s="26">
        <f t="shared" si="3"/>
        <v>0</v>
      </c>
    </row>
    <row r="9" spans="1:9" s="4" customFormat="1" ht="16.5" customHeight="1" x14ac:dyDescent="0.2">
      <c r="A9" s="22">
        <f>Apr!A9</f>
        <v>5</v>
      </c>
      <c r="B9" s="23" t="str">
        <f>Apr!B9</f>
        <v>D11</v>
      </c>
      <c r="C9" s="24" t="str">
        <f>Apr!C9</f>
        <v>Pichorhiza Powder IP</v>
      </c>
      <c r="D9" s="24" t="str">
        <f>Apr!D9</f>
        <v>1 kg</v>
      </c>
      <c r="E9" s="22">
        <f>Sep!I9</f>
        <v>0</v>
      </c>
      <c r="F9" s="28"/>
      <c r="G9" s="26">
        <f t="shared" si="2"/>
        <v>0</v>
      </c>
      <c r="H9" s="28"/>
      <c r="I9" s="26">
        <f t="shared" si="3"/>
        <v>0</v>
      </c>
    </row>
    <row r="10" spans="1:9" s="4" customFormat="1" ht="16.5" customHeight="1" x14ac:dyDescent="0.2">
      <c r="A10" s="22">
        <f>Apr!A10</f>
        <v>6</v>
      </c>
      <c r="B10" s="23" t="str">
        <f>Apr!B10</f>
        <v>D12</v>
      </c>
      <c r="C10" s="24" t="str">
        <f>Apr!C10</f>
        <v>Potassium Permanganate IP</v>
      </c>
      <c r="D10" s="24" t="str">
        <f>Apr!D10</f>
        <v>500 gms</v>
      </c>
      <c r="E10" s="22">
        <f>Sep!I10</f>
        <v>0</v>
      </c>
      <c r="F10" s="29"/>
      <c r="G10" s="26">
        <f t="shared" si="2"/>
        <v>0</v>
      </c>
      <c r="H10" s="29"/>
      <c r="I10" s="26">
        <f t="shared" si="3"/>
        <v>0</v>
      </c>
    </row>
    <row r="11" spans="1:9" s="4" customFormat="1" ht="16.5" customHeight="1" x14ac:dyDescent="0.2">
      <c r="A11" s="22">
        <f>Apr!A11</f>
        <v>7</v>
      </c>
      <c r="B11" s="23" t="str">
        <f>Apr!B11</f>
        <v>D13</v>
      </c>
      <c r="C11" s="24" t="str">
        <f>Apr!C11</f>
        <v>Sodium Bicarbonate IP</v>
      </c>
      <c r="D11" s="24" t="str">
        <f>Apr!D11</f>
        <v>500 gms</v>
      </c>
      <c r="E11" s="22">
        <f>Sep!I11</f>
        <v>0</v>
      </c>
      <c r="F11" s="28"/>
      <c r="G11" s="26">
        <f t="shared" si="2"/>
        <v>0</v>
      </c>
      <c r="H11" s="28"/>
      <c r="I11" s="26">
        <f t="shared" si="3"/>
        <v>0</v>
      </c>
    </row>
    <row r="12" spans="1:9" s="4" customFormat="1" ht="16.5" customHeight="1" x14ac:dyDescent="0.2">
      <c r="A12" s="22">
        <f>Apr!A12</f>
        <v>8</v>
      </c>
      <c r="B12" s="23" t="str">
        <f>Apr!B12</f>
        <v>D15</v>
      </c>
      <c r="C12" s="24" t="str">
        <f>Apr!C12</f>
        <v>Formaldehyde IP</v>
      </c>
      <c r="D12" s="24" t="str">
        <f>Apr!D12</f>
        <v>1 Ltr</v>
      </c>
      <c r="E12" s="22">
        <f>Sep!I12</f>
        <v>0</v>
      </c>
      <c r="F12" s="29"/>
      <c r="G12" s="26">
        <f t="shared" si="2"/>
        <v>0</v>
      </c>
      <c r="H12" s="29"/>
      <c r="I12" s="26">
        <f t="shared" si="3"/>
        <v>0</v>
      </c>
    </row>
    <row r="13" spans="1:9" s="4" customFormat="1" ht="16.5" customHeight="1" x14ac:dyDescent="0.2">
      <c r="A13" s="22">
        <f>Apr!A13</f>
        <v>9</v>
      </c>
      <c r="B13" s="23" t="str">
        <f>Apr!B13</f>
        <v>D17</v>
      </c>
      <c r="C13" s="24" t="str">
        <f>Apr!C13</f>
        <v>Glycerin IP</v>
      </c>
      <c r="D13" s="24" t="str">
        <f>Apr!D13</f>
        <v>500 gms</v>
      </c>
      <c r="E13" s="22">
        <f>Sep!I13</f>
        <v>0</v>
      </c>
      <c r="F13" s="28"/>
      <c r="G13" s="26">
        <f t="shared" si="2"/>
        <v>0</v>
      </c>
      <c r="H13" s="28"/>
      <c r="I13" s="26">
        <f t="shared" si="3"/>
        <v>0</v>
      </c>
    </row>
    <row r="14" spans="1:9" s="4" customFormat="1" ht="16.5" customHeight="1" x14ac:dyDescent="0.2">
      <c r="A14" s="114">
        <f>Apr!A14</f>
        <v>10</v>
      </c>
      <c r="B14" s="119" t="str">
        <f>Apr!B14</f>
        <v>D18</v>
      </c>
      <c r="C14" s="115" t="str">
        <f>Apr!C14</f>
        <v>Liquid Paraffin IP</v>
      </c>
      <c r="D14" s="115" t="str">
        <f>Apr!D14</f>
        <v>1 Ltr</v>
      </c>
      <c r="E14" s="114">
        <f>Sep!I14</f>
        <v>0</v>
      </c>
      <c r="F14" s="122"/>
      <c r="G14" s="118">
        <f t="shared" si="2"/>
        <v>0</v>
      </c>
      <c r="H14" s="122"/>
      <c r="I14" s="118">
        <f t="shared" si="3"/>
        <v>0</v>
      </c>
    </row>
    <row r="15" spans="1:9" s="4" customFormat="1" ht="16.5" customHeight="1" x14ac:dyDescent="0.2">
      <c r="A15" s="22">
        <f>Apr!A15</f>
        <v>11</v>
      </c>
      <c r="B15" s="23" t="str">
        <f>Apr!B15</f>
        <v>D19</v>
      </c>
      <c r="C15" s="24" t="str">
        <f>Apr!C15</f>
        <v>Tincture Iodine IP 66</v>
      </c>
      <c r="D15" s="24" t="str">
        <f>Apr!D15</f>
        <v>500 ml</v>
      </c>
      <c r="E15" s="22">
        <f>Sep!I15</f>
        <v>0</v>
      </c>
      <c r="F15" s="29"/>
      <c r="G15" s="26">
        <f t="shared" si="2"/>
        <v>0</v>
      </c>
      <c r="H15" s="29"/>
      <c r="I15" s="26">
        <f t="shared" si="3"/>
        <v>0</v>
      </c>
    </row>
    <row r="16" spans="1:9" s="4" customFormat="1" ht="16.5" customHeight="1" x14ac:dyDescent="0.2">
      <c r="A16" s="22">
        <f>Apr!A16</f>
        <v>12</v>
      </c>
      <c r="B16" s="23" t="str">
        <f>Apr!B16</f>
        <v>D20</v>
      </c>
      <c r="C16" s="24" t="str">
        <f>Apr!C16</f>
        <v>Compound Benzoin Tincture IP</v>
      </c>
      <c r="D16" s="24" t="str">
        <f>Apr!D16</f>
        <v>500 ml</v>
      </c>
      <c r="E16" s="22">
        <f>Sep!I16</f>
        <v>0</v>
      </c>
      <c r="F16" s="32"/>
      <c r="G16" s="26">
        <f t="shared" si="2"/>
        <v>0</v>
      </c>
      <c r="H16" s="32"/>
      <c r="I16" s="26">
        <f t="shared" si="3"/>
        <v>0</v>
      </c>
    </row>
    <row r="17" spans="1:9" s="4" customFormat="1" ht="16.5" customHeight="1" x14ac:dyDescent="0.2">
      <c r="A17" s="22">
        <f>Apr!A17</f>
        <v>13</v>
      </c>
      <c r="B17" s="23" t="str">
        <f>Apr!B17</f>
        <v>D21</v>
      </c>
      <c r="C17" s="24" t="str">
        <f>Apr!C17</f>
        <v>Povidone Iodine 5% Solution IP</v>
      </c>
      <c r="D17" s="24" t="str">
        <f>Apr!D17</f>
        <v>500 ml Bottle</v>
      </c>
      <c r="E17" s="22">
        <f>Sep!I17</f>
        <v>0</v>
      </c>
      <c r="F17" s="125"/>
      <c r="G17" s="26">
        <f t="shared" si="2"/>
        <v>0</v>
      </c>
      <c r="H17" s="125"/>
      <c r="I17" s="26">
        <f t="shared" si="3"/>
        <v>0</v>
      </c>
    </row>
    <row r="18" spans="1:9" s="4" customFormat="1" ht="16.5" customHeight="1" x14ac:dyDescent="0.2">
      <c r="A18" s="22">
        <f>Apr!A18</f>
        <v>14</v>
      </c>
      <c r="B18" s="23" t="str">
        <f>Apr!B18</f>
        <v>D22</v>
      </c>
      <c r="C18" s="24" t="str">
        <f>Apr!C18</f>
        <v>Povidone Iodine Ointment USP</v>
      </c>
      <c r="D18" s="24" t="str">
        <f>Apr!D18</f>
        <v>500 gms</v>
      </c>
      <c r="E18" s="22">
        <f>Sep!I18</f>
        <v>0</v>
      </c>
      <c r="F18" s="25"/>
      <c r="G18" s="26">
        <f t="shared" si="2"/>
        <v>0</v>
      </c>
      <c r="H18" s="25"/>
      <c r="I18" s="26">
        <f t="shared" si="3"/>
        <v>0</v>
      </c>
    </row>
    <row r="19" spans="1:9" s="4" customFormat="1" ht="16.5" customHeight="1" x14ac:dyDescent="0.2">
      <c r="A19" s="22">
        <f>Apr!A19</f>
        <v>15</v>
      </c>
      <c r="B19" s="23" t="str">
        <f>Apr!B19</f>
        <v>D23</v>
      </c>
      <c r="C19" s="24" t="str">
        <f>Apr!C19</f>
        <v>White Soft Paraffin IP</v>
      </c>
      <c r="D19" s="24" t="str">
        <f>Apr!D19</f>
        <v>1 kg</v>
      </c>
      <c r="E19" s="22">
        <f>Sep!I19</f>
        <v>0</v>
      </c>
      <c r="F19" s="37"/>
      <c r="G19" s="26">
        <f t="shared" si="2"/>
        <v>0</v>
      </c>
      <c r="H19" s="37"/>
      <c r="I19" s="26">
        <f t="shared" si="3"/>
        <v>0</v>
      </c>
    </row>
    <row r="20" spans="1:9" s="4" customFormat="1" ht="16.5" customHeight="1" x14ac:dyDescent="0.2">
      <c r="A20" s="22">
        <f>Apr!A20</f>
        <v>16</v>
      </c>
      <c r="B20" s="23" t="str">
        <f>Apr!B20</f>
        <v>D25</v>
      </c>
      <c r="C20" s="24" t="str">
        <f>Apr!C20</f>
        <v>Tincture Cardamum Compound IP 66</v>
      </c>
      <c r="D20" s="24" t="str">
        <f>Apr!D20</f>
        <v>500 ml</v>
      </c>
      <c r="E20" s="22">
        <f>Sep!I20</f>
        <v>0</v>
      </c>
      <c r="F20" s="37"/>
      <c r="G20" s="26">
        <f t="shared" si="2"/>
        <v>0</v>
      </c>
      <c r="H20" s="37"/>
      <c r="I20" s="26">
        <f t="shared" si="3"/>
        <v>0</v>
      </c>
    </row>
    <row r="21" spans="1:9" s="4" customFormat="1" ht="16.5" customHeight="1" x14ac:dyDescent="0.2">
      <c r="A21" s="22">
        <f>Apr!A21</f>
        <v>17</v>
      </c>
      <c r="B21" s="23" t="str">
        <f>Apr!B21</f>
        <v>D26</v>
      </c>
      <c r="C21" s="24" t="str">
        <f>Apr!C21</f>
        <v>Oil Of Turpentine BP</v>
      </c>
      <c r="D21" s="24" t="str">
        <f>Apr!D21</f>
        <v>500 ml</v>
      </c>
      <c r="E21" s="22">
        <f>Sep!I21</f>
        <v>0</v>
      </c>
      <c r="F21" s="29"/>
      <c r="G21" s="26">
        <f t="shared" si="2"/>
        <v>0</v>
      </c>
      <c r="H21" s="29"/>
      <c r="I21" s="26">
        <f t="shared" si="3"/>
        <v>0</v>
      </c>
    </row>
    <row r="22" spans="1:9" s="4" customFormat="1" ht="16.5" customHeight="1" x14ac:dyDescent="0.2">
      <c r="A22" s="22">
        <f>Apr!A22</f>
        <v>18</v>
      </c>
      <c r="B22" s="23" t="str">
        <f>Apr!B22</f>
        <v>D28</v>
      </c>
      <c r="C22" s="24" t="str">
        <f>Apr!C22</f>
        <v>Silica In Dimethicone Suspension BP</v>
      </c>
      <c r="D22" s="24" t="str">
        <f>Apr!D22</f>
        <v>500 ml</v>
      </c>
      <c r="E22" s="22">
        <f>Sep!I22</f>
        <v>0</v>
      </c>
      <c r="F22" s="29"/>
      <c r="G22" s="26">
        <f t="shared" si="2"/>
        <v>0</v>
      </c>
      <c r="H22" s="29"/>
      <c r="I22" s="26">
        <f t="shared" si="3"/>
        <v>0</v>
      </c>
    </row>
    <row r="23" spans="1:9" s="4" customFormat="1" ht="16.5" customHeight="1" x14ac:dyDescent="0.2">
      <c r="A23" s="22">
        <f>Apr!A23</f>
        <v>19</v>
      </c>
      <c r="B23" s="23" t="str">
        <f>Apr!B23</f>
        <v>D29</v>
      </c>
      <c r="C23" s="24" t="str">
        <f>Apr!C23</f>
        <v>B.Complex Oral Liquid (Veterinary)</v>
      </c>
      <c r="D23" s="24" t="str">
        <f>Apr!D23</f>
        <v>1 Ltr</v>
      </c>
      <c r="E23" s="22">
        <f>Sep!I23</f>
        <v>0</v>
      </c>
      <c r="F23" s="29"/>
      <c r="G23" s="26">
        <f t="shared" si="2"/>
        <v>0</v>
      </c>
      <c r="H23" s="29"/>
      <c r="I23" s="26">
        <f t="shared" si="3"/>
        <v>0</v>
      </c>
    </row>
    <row r="24" spans="1:9" s="4" customFormat="1" ht="16.5" customHeight="1" x14ac:dyDescent="0.2">
      <c r="A24" s="114">
        <f>Apr!A24</f>
        <v>20</v>
      </c>
      <c r="B24" s="119" t="str">
        <f>Apr!B24</f>
        <v>D31</v>
      </c>
      <c r="C24" s="115" t="str">
        <f>Apr!C24</f>
        <v>Mineral Supplement Tab</v>
      </c>
      <c r="D24" s="115" t="str">
        <f>Apr!D24</f>
        <v>100 Tabs</v>
      </c>
      <c r="E24" s="114">
        <f>Sep!I24</f>
        <v>0</v>
      </c>
      <c r="F24" s="116"/>
      <c r="G24" s="118">
        <f t="shared" si="2"/>
        <v>0</v>
      </c>
      <c r="H24" s="116"/>
      <c r="I24" s="118">
        <f t="shared" si="3"/>
        <v>0</v>
      </c>
    </row>
    <row r="25" spans="1:9" s="4" customFormat="1" ht="16.5" customHeight="1" x14ac:dyDescent="0.2">
      <c r="A25" s="22">
        <f>Apr!A25</f>
        <v>21</v>
      </c>
      <c r="B25" s="23" t="str">
        <f>Apr!B25</f>
        <v>D33</v>
      </c>
      <c r="C25" s="24" t="str">
        <f>Apr!C25</f>
        <v>Sulfadimidine Tablet BP Vet</v>
      </c>
      <c r="D25" s="24" t="str">
        <f>Apr!D25</f>
        <v>50 Tabs</v>
      </c>
      <c r="E25" s="22">
        <f>Sep!I25</f>
        <v>0</v>
      </c>
      <c r="F25" s="29"/>
      <c r="G25" s="26">
        <f t="shared" si="2"/>
        <v>0</v>
      </c>
      <c r="H25" s="29"/>
      <c r="I25" s="26">
        <f t="shared" si="3"/>
        <v>0</v>
      </c>
    </row>
    <row r="26" spans="1:9" s="4" customFormat="1" ht="16.5" customHeight="1" x14ac:dyDescent="0.2">
      <c r="A26" s="22">
        <f>Apr!A26</f>
        <v>22</v>
      </c>
      <c r="B26" s="23" t="str">
        <f>Apr!B26</f>
        <v>D36</v>
      </c>
      <c r="C26" s="24" t="str">
        <f>Apr!C26</f>
        <v>Sulphadiazine And Trimethoprim</v>
      </c>
      <c r="D26" s="24" t="str">
        <f>Apr!D26</f>
        <v>250 gms</v>
      </c>
      <c r="E26" s="22">
        <f>Sep!I26</f>
        <v>0</v>
      </c>
      <c r="F26" s="29"/>
      <c r="G26" s="26">
        <f t="shared" si="2"/>
        <v>0</v>
      </c>
      <c r="H26" s="29"/>
      <c r="I26" s="26">
        <f t="shared" si="3"/>
        <v>0</v>
      </c>
    </row>
    <row r="27" spans="1:9" s="4" customFormat="1" ht="16.5" customHeight="1" x14ac:dyDescent="0.2">
      <c r="A27" s="22">
        <f>Apr!A27</f>
        <v>23</v>
      </c>
      <c r="B27" s="23" t="str">
        <f>Apr!B27</f>
        <v>D38</v>
      </c>
      <c r="C27" s="24" t="str">
        <f>Apr!C27</f>
        <v>Nitro Pessary</v>
      </c>
      <c r="D27" s="24" t="str">
        <f>Apr!D27</f>
        <v>10 Pessaries</v>
      </c>
      <c r="E27" s="22">
        <f>Sep!I27</f>
        <v>0</v>
      </c>
      <c r="F27" s="29"/>
      <c r="G27" s="26">
        <f t="shared" si="2"/>
        <v>0</v>
      </c>
      <c r="H27" s="29"/>
      <c r="I27" s="26">
        <f t="shared" si="3"/>
        <v>0</v>
      </c>
    </row>
    <row r="28" spans="1:9" s="4" customFormat="1" ht="16.5" customHeight="1" x14ac:dyDescent="0.2">
      <c r="A28" s="22">
        <f>Apr!A28</f>
        <v>24</v>
      </c>
      <c r="B28" s="23" t="str">
        <f>Apr!B28</f>
        <v>D40</v>
      </c>
      <c r="C28" s="24" t="str">
        <f>Apr!C28</f>
        <v>Anti-Diarrhoeal Bolus</v>
      </c>
      <c r="D28" s="24" t="str">
        <f>Apr!D28</f>
        <v>20 Bolus</v>
      </c>
      <c r="E28" s="22">
        <f>Sep!I28</f>
        <v>0</v>
      </c>
      <c r="F28" s="29"/>
      <c r="G28" s="26">
        <f t="shared" si="2"/>
        <v>0</v>
      </c>
      <c r="H28" s="29"/>
      <c r="I28" s="26">
        <f t="shared" si="3"/>
        <v>0</v>
      </c>
    </row>
    <row r="29" spans="1:9" s="4" customFormat="1" ht="16.5" customHeight="1" x14ac:dyDescent="0.2">
      <c r="A29" s="22">
        <f>Apr!A29</f>
        <v>25</v>
      </c>
      <c r="B29" s="23" t="str">
        <f>Apr!B29</f>
        <v>D41</v>
      </c>
      <c r="C29" s="24" t="str">
        <f>Apr!C29</f>
        <v>Anti-Coccidial Powder</v>
      </c>
      <c r="D29" s="24" t="str">
        <f>Apr!D29</f>
        <v>100 gms</v>
      </c>
      <c r="E29" s="22">
        <f>Sep!I29</f>
        <v>0</v>
      </c>
      <c r="F29" s="29"/>
      <c r="G29" s="26">
        <f t="shared" si="2"/>
        <v>0</v>
      </c>
      <c r="H29" s="29"/>
      <c r="I29" s="26">
        <f t="shared" si="3"/>
        <v>0</v>
      </c>
    </row>
    <row r="30" spans="1:9" s="4" customFormat="1" ht="16.5" customHeight="1" x14ac:dyDescent="0.2">
      <c r="A30" s="22">
        <f>Apr!A30</f>
        <v>26</v>
      </c>
      <c r="B30" s="23" t="str">
        <f>Apr!B30</f>
        <v>D44</v>
      </c>
      <c r="C30" s="24" t="str">
        <f>Apr!C30</f>
        <v>Oxytetracycline Tab</v>
      </c>
      <c r="D30" s="24" t="str">
        <f>Apr!D30</f>
        <v>4 Tabs</v>
      </c>
      <c r="E30" s="22">
        <f>Sep!I30</f>
        <v>0</v>
      </c>
      <c r="F30" s="29"/>
      <c r="G30" s="26">
        <f t="shared" si="2"/>
        <v>0</v>
      </c>
      <c r="H30" s="29"/>
      <c r="I30" s="26">
        <f t="shared" si="3"/>
        <v>0</v>
      </c>
    </row>
    <row r="31" spans="1:9" s="4" customFormat="1" ht="16.5" customHeight="1" x14ac:dyDescent="0.2">
      <c r="A31" s="22">
        <f>Apr!A31</f>
        <v>27</v>
      </c>
      <c r="B31" s="23" t="str">
        <f>Apr!B31</f>
        <v>D45</v>
      </c>
      <c r="C31" s="24" t="str">
        <f>Apr!C31</f>
        <v>Tetracycline Bolus</v>
      </c>
      <c r="D31" s="24" t="str">
        <f>Apr!D31</f>
        <v>4 Bolus</v>
      </c>
      <c r="E31" s="22">
        <f>Sep!I31</f>
        <v>0</v>
      </c>
      <c r="F31" s="29"/>
      <c r="G31" s="26">
        <f t="shared" si="2"/>
        <v>0</v>
      </c>
      <c r="H31" s="29"/>
      <c r="I31" s="26">
        <f t="shared" si="3"/>
        <v>0</v>
      </c>
    </row>
    <row r="32" spans="1:9" s="4" customFormat="1" ht="16.5" customHeight="1" x14ac:dyDescent="0.2">
      <c r="A32" s="22">
        <f>Apr!A32</f>
        <v>28</v>
      </c>
      <c r="B32" s="23" t="str">
        <f>Apr!B32</f>
        <v>D46</v>
      </c>
      <c r="C32" s="24" t="str">
        <f>Apr!C32</f>
        <v>Oxytetracycline Solution (Topical Use)</v>
      </c>
      <c r="D32" s="24" t="str">
        <f>Apr!D32</f>
        <v>60 ml</v>
      </c>
      <c r="E32" s="22">
        <f>Sep!I32</f>
        <v>0</v>
      </c>
      <c r="F32" s="29"/>
      <c r="G32" s="26">
        <f t="shared" si="2"/>
        <v>0</v>
      </c>
      <c r="H32" s="29"/>
      <c r="I32" s="26">
        <f t="shared" si="3"/>
        <v>0</v>
      </c>
    </row>
    <row r="33" spans="1:9" s="4" customFormat="1" ht="16.5" customHeight="1" x14ac:dyDescent="0.2">
      <c r="A33" s="22">
        <f>Apr!A33</f>
        <v>29</v>
      </c>
      <c r="B33" s="23" t="str">
        <f>Apr!B33</f>
        <v>D47</v>
      </c>
      <c r="C33" s="24" t="str">
        <f>Apr!C33</f>
        <v>Albendazole Powder IP</v>
      </c>
      <c r="D33" s="24" t="str">
        <f>Apr!D33</f>
        <v>50 gms</v>
      </c>
      <c r="E33" s="22">
        <f>Sep!I33</f>
        <v>0</v>
      </c>
      <c r="F33" s="29"/>
      <c r="G33" s="26">
        <f t="shared" si="2"/>
        <v>0</v>
      </c>
      <c r="H33" s="29"/>
      <c r="I33" s="26">
        <f t="shared" si="3"/>
        <v>0</v>
      </c>
    </row>
    <row r="34" spans="1:9" s="4" customFormat="1" ht="16.5" customHeight="1" x14ac:dyDescent="0.2">
      <c r="A34" s="114">
        <f>Apr!A34</f>
        <v>30</v>
      </c>
      <c r="B34" s="119" t="str">
        <f>Apr!B34</f>
        <v>D48</v>
      </c>
      <c r="C34" s="115" t="str">
        <f>Apr!C34</f>
        <v>Fenbendazole Powder BP</v>
      </c>
      <c r="D34" s="115" t="str">
        <f>Apr!D34</f>
        <v>120 gms</v>
      </c>
      <c r="E34" s="114">
        <f>Sep!I34</f>
        <v>0</v>
      </c>
      <c r="F34" s="116"/>
      <c r="G34" s="118">
        <f t="shared" si="2"/>
        <v>0</v>
      </c>
      <c r="H34" s="116"/>
      <c r="I34" s="118">
        <f t="shared" si="3"/>
        <v>0</v>
      </c>
    </row>
    <row r="35" spans="1:9" s="4" customFormat="1" ht="16.5" customHeight="1" x14ac:dyDescent="0.2">
      <c r="A35" s="22">
        <f>Apr!A35</f>
        <v>31</v>
      </c>
      <c r="B35" s="23" t="str">
        <f>Apr!B35</f>
        <v>D49</v>
      </c>
      <c r="C35" s="24" t="str">
        <f>Apr!C35</f>
        <v>Levamisole Powder</v>
      </c>
      <c r="D35" s="24" t="str">
        <f>Apr!D35</f>
        <v>100 gms</v>
      </c>
      <c r="E35" s="22">
        <f>Sep!I35</f>
        <v>0</v>
      </c>
      <c r="F35" s="29"/>
      <c r="G35" s="26">
        <f t="shared" si="2"/>
        <v>0</v>
      </c>
      <c r="H35" s="29"/>
      <c r="I35" s="26">
        <f t="shared" si="3"/>
        <v>0</v>
      </c>
    </row>
    <row r="36" spans="1:9" s="4" customFormat="1" ht="16.5" customHeight="1" x14ac:dyDescent="0.2">
      <c r="A36" s="22">
        <f>Apr!A36</f>
        <v>32</v>
      </c>
      <c r="B36" s="23" t="str">
        <f>Apr!B36</f>
        <v>D54</v>
      </c>
      <c r="C36" s="24" t="str">
        <f>Apr!C36</f>
        <v>Albendazole Suspension USP</v>
      </c>
      <c r="D36" s="24" t="str">
        <f>Apr!D36</f>
        <v>1 Ltr</v>
      </c>
      <c r="E36" s="22">
        <f>Sep!I36</f>
        <v>0</v>
      </c>
      <c r="F36" s="29"/>
      <c r="G36" s="26">
        <f t="shared" si="2"/>
        <v>0</v>
      </c>
      <c r="H36" s="29"/>
      <c r="I36" s="26">
        <f t="shared" si="3"/>
        <v>0</v>
      </c>
    </row>
    <row r="37" spans="1:9" s="4" customFormat="1" ht="16.5" customHeight="1" x14ac:dyDescent="0.2">
      <c r="A37" s="22">
        <f>Apr!A37</f>
        <v>33</v>
      </c>
      <c r="B37" s="23" t="str">
        <f>Apr!B37</f>
        <v>D55</v>
      </c>
      <c r="C37" s="24" t="str">
        <f>Apr!C37</f>
        <v>Fenbendazole Suspension BP</v>
      </c>
      <c r="D37" s="24" t="str">
        <f>Apr!D37</f>
        <v>1 Ltr</v>
      </c>
      <c r="E37" s="22">
        <f>Sep!I37</f>
        <v>0</v>
      </c>
      <c r="F37" s="29"/>
      <c r="G37" s="26">
        <f t="shared" si="2"/>
        <v>0</v>
      </c>
      <c r="H37" s="29"/>
      <c r="I37" s="26">
        <f t="shared" si="3"/>
        <v>0</v>
      </c>
    </row>
    <row r="38" spans="1:9" s="4" customFormat="1" ht="16.5" customHeight="1" x14ac:dyDescent="0.2">
      <c r="A38" s="22">
        <f>Apr!A38</f>
        <v>34</v>
      </c>
      <c r="B38" s="23" t="str">
        <f>Apr!B38</f>
        <v>D58</v>
      </c>
      <c r="C38" s="24" t="str">
        <f>Apr!C38</f>
        <v>Oxyclozanide Oral Suspension IP Vet</v>
      </c>
      <c r="D38" s="24" t="str">
        <f>Apr!D38</f>
        <v>1 Ltr</v>
      </c>
      <c r="E38" s="22">
        <f>Sep!I38</f>
        <v>0</v>
      </c>
      <c r="F38" s="29"/>
      <c r="G38" s="26">
        <f t="shared" si="2"/>
        <v>0</v>
      </c>
      <c r="H38" s="29"/>
      <c r="I38" s="26">
        <f t="shared" si="3"/>
        <v>0</v>
      </c>
    </row>
    <row r="39" spans="1:9" s="4" customFormat="1" ht="16.5" customHeight="1" x14ac:dyDescent="0.2">
      <c r="A39" s="22">
        <f>Apr!A39</f>
        <v>35</v>
      </c>
      <c r="B39" s="23" t="str">
        <f>Apr!B39</f>
        <v>D60</v>
      </c>
      <c r="C39" s="24" t="str">
        <f>Apr!C39</f>
        <v>Piperazine Citrate Syrup IP</v>
      </c>
      <c r="D39" s="24" t="str">
        <f>Apr!D39</f>
        <v>1 Ltr</v>
      </c>
      <c r="E39" s="22">
        <f>Sep!I39</f>
        <v>0</v>
      </c>
      <c r="F39" s="29"/>
      <c r="G39" s="26">
        <f t="shared" si="2"/>
        <v>0</v>
      </c>
      <c r="H39" s="29"/>
      <c r="I39" s="26">
        <f t="shared" si="3"/>
        <v>0</v>
      </c>
    </row>
    <row r="40" spans="1:9" s="4" customFormat="1" ht="16.5" customHeight="1" x14ac:dyDescent="0.2">
      <c r="A40" s="22">
        <f>Apr!A40</f>
        <v>36</v>
      </c>
      <c r="B40" s="23" t="str">
        <f>Apr!B40</f>
        <v>D62</v>
      </c>
      <c r="C40" s="24" t="str">
        <f>Apr!C40</f>
        <v>Disinfectants</v>
      </c>
      <c r="D40" s="24" t="str">
        <f>Apr!D40</f>
        <v>1 Ltr</v>
      </c>
      <c r="E40" s="22">
        <f>Sep!I40</f>
        <v>0</v>
      </c>
      <c r="F40" s="29"/>
      <c r="G40" s="26">
        <f t="shared" si="2"/>
        <v>0</v>
      </c>
      <c r="H40" s="29"/>
      <c r="I40" s="26">
        <f t="shared" si="3"/>
        <v>0</v>
      </c>
    </row>
    <row r="41" spans="1:9" s="4" customFormat="1" ht="16.5" customHeight="1" x14ac:dyDescent="0.2">
      <c r="A41" s="22">
        <f>Apr!A41</f>
        <v>37</v>
      </c>
      <c r="B41" s="23" t="str">
        <f>Apr!B41</f>
        <v>D64</v>
      </c>
      <c r="C41" s="24" t="str">
        <f>Apr!C41</f>
        <v>Cetrimide Cream BP</v>
      </c>
      <c r="D41" s="24" t="str">
        <f>Apr!D41</f>
        <v>500 gms</v>
      </c>
      <c r="E41" s="22">
        <f>Sep!I41</f>
        <v>0</v>
      </c>
      <c r="F41" s="29"/>
      <c r="G41" s="26">
        <f t="shared" si="2"/>
        <v>0</v>
      </c>
      <c r="H41" s="29"/>
      <c r="I41" s="26">
        <f t="shared" si="3"/>
        <v>0</v>
      </c>
    </row>
    <row r="42" spans="1:9" s="4" customFormat="1" ht="16.5" customHeight="1" x14ac:dyDescent="0.2">
      <c r="A42" s="22">
        <f>Apr!A42</f>
        <v>38</v>
      </c>
      <c r="B42" s="23" t="str">
        <f>Apr!B42</f>
        <v>D65</v>
      </c>
      <c r="C42" s="24" t="str">
        <f>Apr!C42</f>
        <v>Antiseptic Cream</v>
      </c>
      <c r="D42" s="24" t="str">
        <f>Apr!D42</f>
        <v>100 gms</v>
      </c>
      <c r="E42" s="22">
        <f>Sep!I42</f>
        <v>0</v>
      </c>
      <c r="F42" s="29"/>
      <c r="G42" s="26">
        <f t="shared" si="2"/>
        <v>0</v>
      </c>
      <c r="H42" s="29"/>
      <c r="I42" s="26">
        <f t="shared" si="3"/>
        <v>0</v>
      </c>
    </row>
    <row r="43" spans="1:9" s="4" customFormat="1" ht="16.5" customHeight="1" x14ac:dyDescent="0.2">
      <c r="A43" s="22">
        <f>Apr!A43</f>
        <v>39</v>
      </c>
      <c r="B43" s="23" t="str">
        <f>Apr!B43</f>
        <v>D66</v>
      </c>
      <c r="C43" s="24" t="str">
        <f>Apr!C43</f>
        <v>Skin Ointment</v>
      </c>
      <c r="D43" s="24" t="str">
        <f>Apr!D43</f>
        <v>20 gms Tube</v>
      </c>
      <c r="E43" s="22">
        <f>Sep!I43</f>
        <v>0</v>
      </c>
      <c r="F43" s="29"/>
      <c r="G43" s="26">
        <f t="shared" si="2"/>
        <v>0</v>
      </c>
      <c r="H43" s="29"/>
      <c r="I43" s="26">
        <f t="shared" si="3"/>
        <v>0</v>
      </c>
    </row>
    <row r="44" spans="1:9" s="4" customFormat="1" ht="16.5" customHeight="1" x14ac:dyDescent="0.2">
      <c r="A44" s="114">
        <f>Apr!A44</f>
        <v>40</v>
      </c>
      <c r="B44" s="119" t="str">
        <f>Apr!B44</f>
        <v>D67</v>
      </c>
      <c r="C44" s="115" t="str">
        <f>Apr!C44</f>
        <v>Gentamicin Ointment BP</v>
      </c>
      <c r="D44" s="115" t="str">
        <f>Apr!D44</f>
        <v>50 gms Tube</v>
      </c>
      <c r="E44" s="114">
        <f>Sep!I44</f>
        <v>0</v>
      </c>
      <c r="F44" s="116"/>
      <c r="G44" s="118">
        <f t="shared" si="2"/>
        <v>0</v>
      </c>
      <c r="H44" s="116"/>
      <c r="I44" s="118">
        <f t="shared" si="3"/>
        <v>0</v>
      </c>
    </row>
    <row r="45" spans="1:9" s="4" customFormat="1" ht="16.5" customHeight="1" x14ac:dyDescent="0.2">
      <c r="A45" s="22">
        <f>Apr!A45</f>
        <v>41</v>
      </c>
      <c r="B45" s="23" t="str">
        <f>Apr!B45</f>
        <v>D72</v>
      </c>
      <c r="C45" s="24" t="str">
        <f>Apr!C45</f>
        <v>Analgin Inj</v>
      </c>
      <c r="D45" s="24" t="str">
        <f>Apr!D45</f>
        <v>30 ml Vial</v>
      </c>
      <c r="E45" s="22">
        <f>Sep!I45</f>
        <v>0</v>
      </c>
      <c r="F45" s="29"/>
      <c r="G45" s="26">
        <f t="shared" si="2"/>
        <v>0</v>
      </c>
      <c r="H45" s="29"/>
      <c r="I45" s="26">
        <f t="shared" si="3"/>
        <v>0</v>
      </c>
    </row>
    <row r="46" spans="1:9" s="4" customFormat="1" ht="16.5" customHeight="1" x14ac:dyDescent="0.2">
      <c r="A46" s="22">
        <f>Apr!A46</f>
        <v>42</v>
      </c>
      <c r="B46" s="23" t="str">
        <f>Apr!B46</f>
        <v>D73</v>
      </c>
      <c r="C46" s="24" t="str">
        <f>Apr!C46</f>
        <v>Analgin With Paracetamol Inj</v>
      </c>
      <c r="D46" s="24" t="str">
        <f>Apr!D46</f>
        <v>30 ml Vial</v>
      </c>
      <c r="E46" s="22">
        <f>Sep!I46</f>
        <v>0</v>
      </c>
      <c r="F46" s="29"/>
      <c r="G46" s="26">
        <f t="shared" si="2"/>
        <v>0</v>
      </c>
      <c r="H46" s="29"/>
      <c r="I46" s="26">
        <f t="shared" si="3"/>
        <v>0</v>
      </c>
    </row>
    <row r="47" spans="1:9" s="4" customFormat="1" ht="16.5" customHeight="1" x14ac:dyDescent="0.2">
      <c r="A47" s="22">
        <f>Apr!A47</f>
        <v>43</v>
      </c>
      <c r="B47" s="23" t="str">
        <f>Apr!B47</f>
        <v>D75</v>
      </c>
      <c r="C47" s="24" t="str">
        <f>Apr!C47</f>
        <v>Prednisolone Inj</v>
      </c>
      <c r="D47" s="24" t="str">
        <f>Apr!D47</f>
        <v>10 ml Vial</v>
      </c>
      <c r="E47" s="22">
        <f>Sep!I47</f>
        <v>0</v>
      </c>
      <c r="F47" s="29"/>
      <c r="G47" s="26">
        <f t="shared" si="2"/>
        <v>0</v>
      </c>
      <c r="H47" s="29"/>
      <c r="I47" s="26">
        <f t="shared" si="3"/>
        <v>0</v>
      </c>
    </row>
    <row r="48" spans="1:9" s="4" customFormat="1" ht="16.5" customHeight="1" x14ac:dyDescent="0.2">
      <c r="A48" s="22">
        <f>Apr!A48</f>
        <v>44</v>
      </c>
      <c r="B48" s="23" t="str">
        <f>Apr!B48</f>
        <v>D77</v>
      </c>
      <c r="C48" s="24" t="str">
        <f>Apr!C48</f>
        <v>Phenyl Butazone And Sodium Salicylate Inj</v>
      </c>
      <c r="D48" s="24" t="str">
        <f>Apr!D48</f>
        <v>30 ml Vial</v>
      </c>
      <c r="E48" s="22">
        <f>Sep!I48</f>
        <v>0</v>
      </c>
      <c r="F48" s="29"/>
      <c r="G48" s="26">
        <f t="shared" si="2"/>
        <v>0</v>
      </c>
      <c r="H48" s="29"/>
      <c r="I48" s="26">
        <f t="shared" si="3"/>
        <v>0</v>
      </c>
    </row>
    <row r="49" spans="1:9" s="4" customFormat="1" ht="16.5" customHeight="1" x14ac:dyDescent="0.2">
      <c r="A49" s="22">
        <f>Apr!A49</f>
        <v>45</v>
      </c>
      <c r="B49" s="23" t="str">
        <f>Apr!B49</f>
        <v>D78</v>
      </c>
      <c r="C49" s="24" t="str">
        <f>Apr!C49</f>
        <v>Sodium Salicylate With Sodium Iodide Inj</v>
      </c>
      <c r="D49" s="24" t="str">
        <f>Apr!D49</f>
        <v>10 ml Amp</v>
      </c>
      <c r="E49" s="22">
        <f>Sep!I49</f>
        <v>0</v>
      </c>
      <c r="F49" s="29"/>
      <c r="G49" s="26">
        <f t="shared" si="2"/>
        <v>0</v>
      </c>
      <c r="H49" s="29"/>
      <c r="I49" s="26">
        <f t="shared" si="3"/>
        <v>0</v>
      </c>
    </row>
    <row r="50" spans="1:9" s="4" customFormat="1" ht="16.5" customHeight="1" x14ac:dyDescent="0.2">
      <c r="A50" s="22">
        <f>Apr!A50</f>
        <v>46</v>
      </c>
      <c r="B50" s="23" t="str">
        <f>Apr!B50</f>
        <v>D79</v>
      </c>
      <c r="C50" s="24" t="str">
        <f>Apr!C50</f>
        <v>Amoxycillin And Cloxacillin Inj</v>
      </c>
      <c r="D50" s="24" t="str">
        <f>Apr!D50</f>
        <v>2 gm Vial</v>
      </c>
      <c r="E50" s="22">
        <f>Sep!I50</f>
        <v>0</v>
      </c>
      <c r="F50" s="29"/>
      <c r="G50" s="26">
        <f t="shared" si="2"/>
        <v>0</v>
      </c>
      <c r="H50" s="29"/>
      <c r="I50" s="26">
        <f t="shared" si="3"/>
        <v>0</v>
      </c>
    </row>
    <row r="51" spans="1:9" s="4" customFormat="1" ht="16.5" customHeight="1" x14ac:dyDescent="0.2">
      <c r="A51" s="22">
        <f>Apr!A51</f>
        <v>47</v>
      </c>
      <c r="B51" s="23" t="str">
        <f>Apr!B51</f>
        <v>D80</v>
      </c>
      <c r="C51" s="24" t="str">
        <f>Apr!C51</f>
        <v>Ampicillin And Cloxacillin Inj</v>
      </c>
      <c r="D51" s="24" t="str">
        <f>Apr!D51</f>
        <v>2 gm Vial</v>
      </c>
      <c r="E51" s="22">
        <f>Sep!I51</f>
        <v>0</v>
      </c>
      <c r="F51" s="29"/>
      <c r="G51" s="26">
        <f t="shared" si="2"/>
        <v>0</v>
      </c>
      <c r="H51" s="29"/>
      <c r="I51" s="26">
        <f t="shared" si="3"/>
        <v>0</v>
      </c>
    </row>
    <row r="52" spans="1:9" s="4" customFormat="1" ht="16.5" customHeight="1" x14ac:dyDescent="0.2">
      <c r="A52" s="22">
        <f>Apr!A52</f>
        <v>48</v>
      </c>
      <c r="B52" s="23" t="str">
        <f>Apr!B52</f>
        <v>D82</v>
      </c>
      <c r="C52" s="24" t="str">
        <f>Apr!C52</f>
        <v>Benzathine Penicillin Inj</v>
      </c>
      <c r="D52" s="24" t="str">
        <f>Apr!D52</f>
        <v>24 Lacs Vial</v>
      </c>
      <c r="E52" s="22">
        <f>Sep!I52</f>
        <v>0</v>
      </c>
      <c r="F52" s="29"/>
      <c r="G52" s="26">
        <f t="shared" si="2"/>
        <v>0</v>
      </c>
      <c r="H52" s="29"/>
      <c r="I52" s="26">
        <f t="shared" si="3"/>
        <v>0</v>
      </c>
    </row>
    <row r="53" spans="1:9" s="4" customFormat="1" ht="16.5" customHeight="1" x14ac:dyDescent="0.2">
      <c r="A53" s="22">
        <f>Apr!A53</f>
        <v>49</v>
      </c>
      <c r="B53" s="23" t="str">
        <f>Apr!B53</f>
        <v>D84</v>
      </c>
      <c r="C53" s="24" t="str">
        <f>Apr!C53</f>
        <v>Chloramphenicol Sodium Succinate Inj</v>
      </c>
      <c r="D53" s="24" t="str">
        <f>Apr!D53</f>
        <v>1 gm vial</v>
      </c>
      <c r="E53" s="22">
        <f>Sep!I53</f>
        <v>0</v>
      </c>
      <c r="F53" s="29"/>
      <c r="G53" s="26">
        <f t="shared" si="2"/>
        <v>0</v>
      </c>
      <c r="H53" s="29"/>
      <c r="I53" s="26">
        <f t="shared" si="3"/>
        <v>0</v>
      </c>
    </row>
    <row r="54" spans="1:9" s="4" customFormat="1" ht="16.5" customHeight="1" x14ac:dyDescent="0.2">
      <c r="A54" s="114">
        <f>Apr!A54</f>
        <v>50</v>
      </c>
      <c r="B54" s="119" t="str">
        <f>Apr!B54</f>
        <v>D85</v>
      </c>
      <c r="C54" s="115" t="str">
        <f>Apr!C54</f>
        <v>Enrofloxacin Inj</v>
      </c>
      <c r="D54" s="115" t="str">
        <f>Apr!D54</f>
        <v>15 ml Vial</v>
      </c>
      <c r="E54" s="114">
        <f>Sep!I54</f>
        <v>0</v>
      </c>
      <c r="F54" s="116"/>
      <c r="G54" s="118">
        <f t="shared" si="2"/>
        <v>0</v>
      </c>
      <c r="H54" s="116"/>
      <c r="I54" s="118">
        <f t="shared" si="3"/>
        <v>0</v>
      </c>
    </row>
    <row r="55" spans="1:9" s="4" customFormat="1" ht="16.5" customHeight="1" x14ac:dyDescent="0.2">
      <c r="A55" s="22">
        <f>Apr!A55</f>
        <v>51</v>
      </c>
      <c r="B55" s="23" t="str">
        <f>Apr!B55</f>
        <v>D86</v>
      </c>
      <c r="C55" s="24" t="str">
        <f>Apr!C55</f>
        <v>Fortified Procaine Penicillin Inj IP</v>
      </c>
      <c r="D55" s="24" t="str">
        <f>Apr!D55</f>
        <v>20 Lac Vial</v>
      </c>
      <c r="E55" s="22">
        <f>Sep!I55</f>
        <v>0</v>
      </c>
      <c r="F55" s="29"/>
      <c r="G55" s="26">
        <f t="shared" si="2"/>
        <v>0</v>
      </c>
      <c r="H55" s="29"/>
      <c r="I55" s="26">
        <f t="shared" si="3"/>
        <v>0</v>
      </c>
    </row>
    <row r="56" spans="1:9" s="4" customFormat="1" ht="16.5" customHeight="1" x14ac:dyDescent="0.2">
      <c r="A56" s="22">
        <f>Apr!A56</f>
        <v>52</v>
      </c>
      <c r="B56" s="23" t="str">
        <f>Apr!B56</f>
        <v>D88</v>
      </c>
      <c r="C56" s="24" t="str">
        <f>Apr!C56</f>
        <v>Gentamicin Inj IP</v>
      </c>
      <c r="D56" s="24" t="str">
        <f>Apr!D56</f>
        <v>30 ml Vial</v>
      </c>
      <c r="E56" s="22">
        <f>Sep!I56</f>
        <v>0</v>
      </c>
      <c r="F56" s="29"/>
      <c r="G56" s="26">
        <f t="shared" si="2"/>
        <v>0</v>
      </c>
      <c r="H56" s="29"/>
      <c r="I56" s="26">
        <f t="shared" si="3"/>
        <v>0</v>
      </c>
    </row>
    <row r="57" spans="1:9" s="4" customFormat="1" ht="16.5" customHeight="1" x14ac:dyDescent="0.2">
      <c r="A57" s="22">
        <f>Apr!A57</f>
        <v>53</v>
      </c>
      <c r="B57" s="23" t="str">
        <f>Apr!B57</f>
        <v>D92</v>
      </c>
      <c r="C57" s="24" t="str">
        <f>Apr!C57</f>
        <v>Inj Metronidaszole</v>
      </c>
      <c r="D57" s="24" t="str">
        <f>Apr!D57</f>
        <v>100 ml Bottle</v>
      </c>
      <c r="E57" s="22">
        <f>Sep!I57</f>
        <v>0</v>
      </c>
      <c r="F57" s="29"/>
      <c r="G57" s="26">
        <f t="shared" si="2"/>
        <v>0</v>
      </c>
      <c r="H57" s="29"/>
      <c r="I57" s="26">
        <f t="shared" si="3"/>
        <v>0</v>
      </c>
    </row>
    <row r="58" spans="1:9" s="4" customFormat="1" ht="16.5" customHeight="1" x14ac:dyDescent="0.2">
      <c r="A58" s="22">
        <f>Apr!A58</f>
        <v>54</v>
      </c>
      <c r="B58" s="23" t="str">
        <f>Apr!B58</f>
        <v>D93</v>
      </c>
      <c r="C58" s="24" t="str">
        <f>Apr!C58</f>
        <v>Inj Neomycin</v>
      </c>
      <c r="D58" s="24">
        <f>Apr!D58</f>
        <v>0</v>
      </c>
      <c r="E58" s="22">
        <f>Sep!I58</f>
        <v>0</v>
      </c>
      <c r="F58" s="29"/>
      <c r="G58" s="26">
        <f t="shared" si="2"/>
        <v>0</v>
      </c>
      <c r="H58" s="29"/>
      <c r="I58" s="26">
        <f t="shared" si="3"/>
        <v>0</v>
      </c>
    </row>
    <row r="59" spans="1:9" s="4" customFormat="1" ht="16.5" customHeight="1" x14ac:dyDescent="0.2">
      <c r="A59" s="22">
        <f>Apr!A59</f>
        <v>55</v>
      </c>
      <c r="B59" s="23" t="str">
        <f>Apr!B59</f>
        <v>D94</v>
      </c>
      <c r="C59" s="24" t="str">
        <f>Apr!C59</f>
        <v>Oxytetracycline Inj</v>
      </c>
      <c r="D59" s="24" t="str">
        <f>Apr!D59</f>
        <v>30 ml Vial</v>
      </c>
      <c r="E59" s="22">
        <f>Sep!I59</f>
        <v>0</v>
      </c>
      <c r="F59" s="29"/>
      <c r="G59" s="26">
        <f t="shared" si="2"/>
        <v>0</v>
      </c>
      <c r="H59" s="29"/>
      <c r="I59" s="26">
        <f t="shared" si="3"/>
        <v>0</v>
      </c>
    </row>
    <row r="60" spans="1:9" s="4" customFormat="1" ht="16.5" customHeight="1" x14ac:dyDescent="0.2">
      <c r="A60" s="22">
        <f>Apr!A60</f>
        <v>56</v>
      </c>
      <c r="B60" s="23" t="str">
        <f>Apr!B60</f>
        <v>D95</v>
      </c>
      <c r="C60" s="24" t="str">
        <f>Apr!C60</f>
        <v>Oxytetracycline (LA) Inj</v>
      </c>
      <c r="D60" s="24" t="str">
        <f>Apr!D60</f>
        <v>30 ml Vial</v>
      </c>
      <c r="E60" s="22">
        <f>Sep!I60</f>
        <v>0</v>
      </c>
      <c r="F60" s="29"/>
      <c r="G60" s="26">
        <f t="shared" si="2"/>
        <v>0</v>
      </c>
      <c r="H60" s="29"/>
      <c r="I60" s="26">
        <f t="shared" si="3"/>
        <v>0</v>
      </c>
    </row>
    <row r="61" spans="1:9" s="4" customFormat="1" ht="16.5" customHeight="1" x14ac:dyDescent="0.2">
      <c r="A61" s="22">
        <f>Apr!A61</f>
        <v>57</v>
      </c>
      <c r="B61" s="23" t="str">
        <f>Apr!B61</f>
        <v>D96</v>
      </c>
      <c r="C61" s="24" t="str">
        <f>Apr!C61</f>
        <v>Oxytetracycline HCl Inj IP (I/V And I/M)</v>
      </c>
      <c r="D61" s="24" t="str">
        <f>Apr!D61</f>
        <v>30 ml Vial</v>
      </c>
      <c r="E61" s="22">
        <f>Sep!I61</f>
        <v>0</v>
      </c>
      <c r="F61" s="29"/>
      <c r="G61" s="26">
        <f t="shared" si="2"/>
        <v>0</v>
      </c>
      <c r="H61" s="29"/>
      <c r="I61" s="26">
        <f t="shared" si="3"/>
        <v>0</v>
      </c>
    </row>
    <row r="62" spans="1:9" s="4" customFormat="1" ht="16.5" customHeight="1" x14ac:dyDescent="0.2">
      <c r="A62" s="22">
        <f>Apr!A62</f>
        <v>58</v>
      </c>
      <c r="B62" s="23" t="str">
        <f>Apr!B62</f>
        <v>D99</v>
      </c>
      <c r="C62" s="24" t="str">
        <f>Apr!C62</f>
        <v>Sulphadimidine Inj IP</v>
      </c>
      <c r="D62" s="24" t="str">
        <f>Apr!D62</f>
        <v>100 ml Bottle</v>
      </c>
      <c r="E62" s="22">
        <f>Sep!I62</f>
        <v>0</v>
      </c>
      <c r="F62" s="29"/>
      <c r="G62" s="26">
        <f t="shared" si="2"/>
        <v>0</v>
      </c>
      <c r="H62" s="29"/>
      <c r="I62" s="26">
        <f t="shared" si="3"/>
        <v>0</v>
      </c>
    </row>
    <row r="63" spans="1:9" s="4" customFormat="1" ht="16.5" customHeight="1" x14ac:dyDescent="0.2">
      <c r="A63" s="22">
        <f>Apr!A63</f>
        <v>59</v>
      </c>
      <c r="B63" s="23" t="str">
        <f>Apr!B63</f>
        <v>D100</v>
      </c>
      <c r="C63" s="24" t="str">
        <f>Apr!C63</f>
        <v>Sulphadoxine And Trimethoprim Inj BP Vet</v>
      </c>
      <c r="D63" s="24" t="str">
        <f>Apr!D63</f>
        <v>30 ml Vial</v>
      </c>
      <c r="E63" s="22">
        <f>Sep!I63</f>
        <v>0</v>
      </c>
      <c r="F63" s="29"/>
      <c r="G63" s="26">
        <f t="shared" si="2"/>
        <v>0</v>
      </c>
      <c r="H63" s="29"/>
      <c r="I63" s="26">
        <f t="shared" si="3"/>
        <v>0</v>
      </c>
    </row>
    <row r="64" spans="1:9" s="4" customFormat="1" ht="16.5" customHeight="1" x14ac:dyDescent="0.2">
      <c r="A64" s="114">
        <f>Apr!A64</f>
        <v>60</v>
      </c>
      <c r="B64" s="119" t="str">
        <f>Apr!B64</f>
        <v>D101</v>
      </c>
      <c r="C64" s="115" t="str">
        <f>Apr!C64</f>
        <v>Inj Sulphadiaprim</v>
      </c>
      <c r="D64" s="115" t="str">
        <f>Apr!D64</f>
        <v>30 ml Vial</v>
      </c>
      <c r="E64" s="114">
        <f>Sep!I64</f>
        <v>0</v>
      </c>
      <c r="F64" s="116"/>
      <c r="G64" s="118">
        <f t="shared" si="2"/>
        <v>0</v>
      </c>
      <c r="H64" s="116"/>
      <c r="I64" s="118">
        <f t="shared" si="3"/>
        <v>0</v>
      </c>
    </row>
    <row r="65" spans="1:9" s="4" customFormat="1" ht="16.5" customHeight="1" x14ac:dyDescent="0.2">
      <c r="A65" s="22">
        <f>Apr!A65</f>
        <v>61</v>
      </c>
      <c r="B65" s="23" t="str">
        <f>Apr!B65</f>
        <v>D102</v>
      </c>
      <c r="C65" s="24" t="str">
        <f>Apr!C65</f>
        <v>AntIProtozoal Inj</v>
      </c>
      <c r="D65" s="24" t="str">
        <f>Apr!D65</f>
        <v>22.5 Gm Bottle</v>
      </c>
      <c r="E65" s="22">
        <f>Sep!I65</f>
        <v>0</v>
      </c>
      <c r="F65" s="29"/>
      <c r="G65" s="26">
        <f t="shared" si="2"/>
        <v>0</v>
      </c>
      <c r="H65" s="29"/>
      <c r="I65" s="26">
        <f t="shared" si="3"/>
        <v>0</v>
      </c>
    </row>
    <row r="66" spans="1:9" s="4" customFormat="1" ht="16.5" customHeight="1" x14ac:dyDescent="0.2">
      <c r="A66" s="22">
        <f>Apr!A66</f>
        <v>62</v>
      </c>
      <c r="B66" s="23" t="str">
        <f>Apr!B66</f>
        <v>D104</v>
      </c>
      <c r="C66" s="24" t="str">
        <f>Apr!C66</f>
        <v>Ivermectin Inj</v>
      </c>
      <c r="D66" s="24" t="str">
        <f>Apr!D66</f>
        <v>7 ml Vial</v>
      </c>
      <c r="E66" s="22">
        <f>Sep!I66</f>
        <v>0</v>
      </c>
      <c r="F66" s="29"/>
      <c r="G66" s="26">
        <f t="shared" si="2"/>
        <v>0</v>
      </c>
      <c r="H66" s="29"/>
      <c r="I66" s="26">
        <f t="shared" si="3"/>
        <v>0</v>
      </c>
    </row>
    <row r="67" spans="1:9" s="4" customFormat="1" ht="16.5" customHeight="1" x14ac:dyDescent="0.2">
      <c r="A67" s="22">
        <f>Apr!A67</f>
        <v>63</v>
      </c>
      <c r="B67" s="23" t="str">
        <f>Apr!B67</f>
        <v>D106</v>
      </c>
      <c r="C67" s="24" t="str">
        <f>Apr!C67</f>
        <v>Lithium Antimony Thiomalate Inj</v>
      </c>
      <c r="D67" s="24">
        <f>Apr!D67</f>
        <v>0</v>
      </c>
      <c r="E67" s="22">
        <f>Sep!I67</f>
        <v>0</v>
      </c>
      <c r="F67" s="29"/>
      <c r="G67" s="26">
        <f t="shared" si="2"/>
        <v>0</v>
      </c>
      <c r="H67" s="29"/>
      <c r="I67" s="26">
        <f t="shared" si="3"/>
        <v>0</v>
      </c>
    </row>
    <row r="68" spans="1:9" s="4" customFormat="1" ht="16.5" customHeight="1" x14ac:dyDescent="0.2">
      <c r="A68" s="22">
        <f>Apr!A68</f>
        <v>64</v>
      </c>
      <c r="B68" s="23" t="str">
        <f>Apr!B68</f>
        <v>D107</v>
      </c>
      <c r="C68" s="24" t="str">
        <f>Apr!C68</f>
        <v>Buparvaquone Inj</v>
      </c>
      <c r="D68" s="24" t="str">
        <f>Apr!D68</f>
        <v>20 ml Vial</v>
      </c>
      <c r="E68" s="22">
        <f>Sep!I68</f>
        <v>0</v>
      </c>
      <c r="F68" s="29"/>
      <c r="G68" s="26">
        <f t="shared" si="2"/>
        <v>0</v>
      </c>
      <c r="H68" s="29"/>
      <c r="I68" s="26">
        <f t="shared" si="3"/>
        <v>0</v>
      </c>
    </row>
    <row r="69" spans="1:9" s="4" customFormat="1" ht="16.5" customHeight="1" x14ac:dyDescent="0.2">
      <c r="A69" s="22">
        <f>Apr!A69</f>
        <v>65</v>
      </c>
      <c r="B69" s="23" t="str">
        <f>Apr!B69</f>
        <v>D108</v>
      </c>
      <c r="C69" s="24" t="str">
        <f>Apr!C69</f>
        <v>Vitamin A Inj</v>
      </c>
      <c r="D69" s="24" t="str">
        <f>Apr!D69</f>
        <v>2 ml Amp</v>
      </c>
      <c r="E69" s="22">
        <f>Sep!I69</f>
        <v>0</v>
      </c>
      <c r="F69" s="29"/>
      <c r="G69" s="26">
        <f t="shared" si="2"/>
        <v>0</v>
      </c>
      <c r="H69" s="29"/>
      <c r="I69" s="26">
        <f t="shared" si="3"/>
        <v>0</v>
      </c>
    </row>
    <row r="70" spans="1:9" s="4" customFormat="1" ht="16.5" customHeight="1" x14ac:dyDescent="0.2">
      <c r="A70" s="22">
        <f>Apr!A70</f>
        <v>66</v>
      </c>
      <c r="B70" s="23" t="str">
        <f>Apr!B70</f>
        <v>D109</v>
      </c>
      <c r="C70" s="24" t="str">
        <f>Apr!C70</f>
        <v>Vitamin A D3 And E Inj</v>
      </c>
      <c r="D70" s="24" t="str">
        <f>Apr!D70</f>
        <v>10 ml Vial</v>
      </c>
      <c r="E70" s="22">
        <f>Sep!I70</f>
        <v>0</v>
      </c>
      <c r="F70" s="29"/>
      <c r="G70" s="26">
        <f t="shared" si="2"/>
        <v>0</v>
      </c>
      <c r="H70" s="29"/>
      <c r="I70" s="26">
        <f t="shared" si="3"/>
        <v>0</v>
      </c>
    </row>
    <row r="71" spans="1:9" s="4" customFormat="1" ht="16.5" customHeight="1" x14ac:dyDescent="0.2">
      <c r="A71" s="22">
        <f>Apr!A71</f>
        <v>67</v>
      </c>
      <c r="B71" s="23" t="str">
        <f>Apr!B71</f>
        <v>D110</v>
      </c>
      <c r="C71" s="24" t="str">
        <f>Apr!C71</f>
        <v>Multi Vitamin Inj</v>
      </c>
      <c r="D71" s="24" t="str">
        <f>Apr!D71</f>
        <v>30 ml Vial</v>
      </c>
      <c r="E71" s="22">
        <f>Sep!I71</f>
        <v>0</v>
      </c>
      <c r="F71" s="29"/>
      <c r="G71" s="26">
        <f t="shared" ref="G71:G134" si="4">E71+F71</f>
        <v>0</v>
      </c>
      <c r="H71" s="29"/>
      <c r="I71" s="26">
        <f t="shared" ref="I71:I134" si="5">G71-H71</f>
        <v>0</v>
      </c>
    </row>
    <row r="72" spans="1:9" s="4" customFormat="1" ht="16.5" customHeight="1" x14ac:dyDescent="0.2">
      <c r="A72" s="22">
        <f>Apr!A72</f>
        <v>68</v>
      </c>
      <c r="B72" s="23" t="str">
        <f>Apr!B72</f>
        <v>D111</v>
      </c>
      <c r="C72" s="24" t="str">
        <f>Apr!C72</f>
        <v>Calcium Vitamin B12 And Vitamin D3 Inj</v>
      </c>
      <c r="D72" s="24" t="str">
        <f>Apr!D72</f>
        <v>15 ml Vial</v>
      </c>
      <c r="E72" s="22">
        <f>Sep!I72</f>
        <v>0</v>
      </c>
      <c r="F72" s="29"/>
      <c r="G72" s="26">
        <f t="shared" si="4"/>
        <v>0</v>
      </c>
      <c r="H72" s="29"/>
      <c r="I72" s="26">
        <f t="shared" si="5"/>
        <v>0</v>
      </c>
    </row>
    <row r="73" spans="1:9" s="4" customFormat="1" ht="16.5" customHeight="1" x14ac:dyDescent="0.2">
      <c r="A73" s="22">
        <f>Apr!A73</f>
        <v>69</v>
      </c>
      <c r="B73" s="23" t="str">
        <f>Apr!B73</f>
        <v>D112</v>
      </c>
      <c r="C73" s="24" t="str">
        <f>Apr!C73</f>
        <v>B.Complex With Choline Inj</v>
      </c>
      <c r="D73" s="24" t="str">
        <f>Apr!D73</f>
        <v>30 ml Vial</v>
      </c>
      <c r="E73" s="22">
        <f>Sep!I73</f>
        <v>0</v>
      </c>
      <c r="F73" s="29"/>
      <c r="G73" s="26">
        <f t="shared" si="4"/>
        <v>0</v>
      </c>
      <c r="H73" s="29"/>
      <c r="I73" s="26">
        <f t="shared" si="5"/>
        <v>0</v>
      </c>
    </row>
    <row r="74" spans="1:9" s="4" customFormat="1" ht="16.5" customHeight="1" x14ac:dyDescent="0.2">
      <c r="A74" s="114">
        <f>Apr!A74</f>
        <v>70</v>
      </c>
      <c r="B74" s="119" t="str">
        <f>Apr!B74</f>
        <v>D113</v>
      </c>
      <c r="C74" s="115" t="str">
        <f>Apr!C74</f>
        <v>Phosphorous Inj</v>
      </c>
      <c r="D74" s="115" t="str">
        <f>Apr!D74</f>
        <v>30 ml Vial</v>
      </c>
      <c r="E74" s="114">
        <f>Sep!I74</f>
        <v>0</v>
      </c>
      <c r="F74" s="116"/>
      <c r="G74" s="118">
        <f t="shared" si="4"/>
        <v>0</v>
      </c>
      <c r="H74" s="116"/>
      <c r="I74" s="118">
        <f t="shared" si="5"/>
        <v>0</v>
      </c>
    </row>
    <row r="75" spans="1:9" s="4" customFormat="1" ht="16.5" customHeight="1" x14ac:dyDescent="0.2">
      <c r="A75" s="22">
        <f>Apr!A75</f>
        <v>71</v>
      </c>
      <c r="B75" s="23" t="str">
        <f>Apr!B75</f>
        <v>D114</v>
      </c>
      <c r="C75" s="24" t="str">
        <f>Apr!C75</f>
        <v>Phosphorous With B12 Inj</v>
      </c>
      <c r="D75" s="24" t="str">
        <f>Apr!D75</f>
        <v>30 ml Vial</v>
      </c>
      <c r="E75" s="22">
        <f>Sep!I75</f>
        <v>0</v>
      </c>
      <c r="F75" s="29"/>
      <c r="G75" s="26">
        <f t="shared" si="4"/>
        <v>0</v>
      </c>
      <c r="H75" s="29"/>
      <c r="I75" s="26">
        <f t="shared" si="5"/>
        <v>0</v>
      </c>
    </row>
    <row r="76" spans="1:9" s="4" customFormat="1" ht="16.5" customHeight="1" x14ac:dyDescent="0.2">
      <c r="A76" s="22">
        <f>Apr!A76</f>
        <v>72</v>
      </c>
      <c r="B76" s="23" t="str">
        <f>Apr!B76</f>
        <v>D116</v>
      </c>
      <c r="C76" s="24" t="str">
        <f>Apr!C76</f>
        <v>Chlorpheniramine Inj IP</v>
      </c>
      <c r="D76" s="24" t="str">
        <f>Apr!D76</f>
        <v>10 ml Vial</v>
      </c>
      <c r="E76" s="22">
        <f>Sep!I76</f>
        <v>0</v>
      </c>
      <c r="F76" s="29"/>
      <c r="G76" s="26">
        <f t="shared" si="4"/>
        <v>0</v>
      </c>
      <c r="H76" s="29"/>
      <c r="I76" s="26">
        <f t="shared" si="5"/>
        <v>0</v>
      </c>
    </row>
    <row r="77" spans="1:9" s="4" customFormat="1" ht="16.5" customHeight="1" x14ac:dyDescent="0.2">
      <c r="A77" s="22">
        <f>Apr!A77</f>
        <v>73</v>
      </c>
      <c r="B77" s="23" t="str">
        <f>Apr!B77</f>
        <v>D117</v>
      </c>
      <c r="C77" s="24" t="str">
        <f>Apr!C77</f>
        <v>Pheniramine Inj IP</v>
      </c>
      <c r="D77" s="24" t="str">
        <f>Apr!D77</f>
        <v>30 ml Vial</v>
      </c>
      <c r="E77" s="22">
        <f>Sep!I77</f>
        <v>0</v>
      </c>
      <c r="F77" s="29"/>
      <c r="G77" s="26">
        <f t="shared" si="4"/>
        <v>0</v>
      </c>
      <c r="H77" s="29"/>
      <c r="I77" s="26">
        <f t="shared" si="5"/>
        <v>0</v>
      </c>
    </row>
    <row r="78" spans="1:9" s="4" customFormat="1" ht="16.5" customHeight="1" x14ac:dyDescent="0.2">
      <c r="A78" s="22">
        <f>Apr!A78</f>
        <v>74</v>
      </c>
      <c r="B78" s="23" t="str">
        <f>Apr!B78</f>
        <v>D119</v>
      </c>
      <c r="C78" s="24" t="str">
        <f>Apr!C78</f>
        <v>Lignocaine Inj</v>
      </c>
      <c r="D78" s="24" t="str">
        <f>Apr!D78</f>
        <v>10 ml Vial</v>
      </c>
      <c r="E78" s="22">
        <f>Sep!I78</f>
        <v>0</v>
      </c>
      <c r="F78" s="29"/>
      <c r="G78" s="26">
        <f t="shared" si="4"/>
        <v>0</v>
      </c>
      <c r="H78" s="29"/>
      <c r="I78" s="26">
        <f t="shared" si="5"/>
        <v>0</v>
      </c>
    </row>
    <row r="79" spans="1:9" s="4" customFormat="1" ht="16.5" customHeight="1" x14ac:dyDescent="0.2">
      <c r="A79" s="22">
        <f>Apr!A79</f>
        <v>75</v>
      </c>
      <c r="B79" s="23" t="str">
        <f>Apr!B79</f>
        <v>D120</v>
      </c>
      <c r="C79" s="24" t="str">
        <f>Apr!C79</f>
        <v>Inj Xylazine</v>
      </c>
      <c r="D79" s="24" t="str">
        <f>Apr!D79</f>
        <v>10 ml Vial</v>
      </c>
      <c r="E79" s="22">
        <f>Sep!I79</f>
        <v>0</v>
      </c>
      <c r="F79" s="29"/>
      <c r="G79" s="26">
        <f t="shared" si="4"/>
        <v>0</v>
      </c>
      <c r="H79" s="29"/>
      <c r="I79" s="26">
        <f t="shared" si="5"/>
        <v>0</v>
      </c>
    </row>
    <row r="80" spans="1:9" s="4" customFormat="1" ht="16.5" customHeight="1" x14ac:dyDescent="0.2">
      <c r="A80" s="22">
        <f>Apr!A80</f>
        <v>76</v>
      </c>
      <c r="B80" s="23" t="str">
        <f>Apr!B80</f>
        <v>D122</v>
      </c>
      <c r="C80" s="24" t="str">
        <f>Apr!C80</f>
        <v>Dexamethasone Sodium Phosphate Inj IP</v>
      </c>
      <c r="D80" s="24" t="str">
        <f>Apr!D80</f>
        <v>10 ml Vial</v>
      </c>
      <c r="E80" s="22">
        <f>Sep!I80</f>
        <v>0</v>
      </c>
      <c r="F80" s="29"/>
      <c r="G80" s="26">
        <f t="shared" si="4"/>
        <v>0</v>
      </c>
      <c r="H80" s="29"/>
      <c r="I80" s="26">
        <f t="shared" si="5"/>
        <v>0</v>
      </c>
    </row>
    <row r="81" spans="1:9" s="4" customFormat="1" ht="16.5" customHeight="1" x14ac:dyDescent="0.2">
      <c r="A81" s="22">
        <f>Apr!A81</f>
        <v>77</v>
      </c>
      <c r="B81" s="23" t="str">
        <f>Apr!B81</f>
        <v>D123</v>
      </c>
      <c r="C81" s="24" t="str">
        <f>Apr!C81</f>
        <v>Triamcinolone Acetonide Inj BP</v>
      </c>
      <c r="D81" s="24" t="str">
        <f>Apr!D81</f>
        <v>5 ml Vial</v>
      </c>
      <c r="E81" s="22">
        <f>Sep!I81</f>
        <v>0</v>
      </c>
      <c r="F81" s="29"/>
      <c r="G81" s="26">
        <f t="shared" si="4"/>
        <v>0</v>
      </c>
      <c r="H81" s="29"/>
      <c r="I81" s="26">
        <f t="shared" si="5"/>
        <v>0</v>
      </c>
    </row>
    <row r="82" spans="1:9" s="4" customFormat="1" ht="16.5" customHeight="1" x14ac:dyDescent="0.2">
      <c r="A82" s="22">
        <f>Apr!A82</f>
        <v>78</v>
      </c>
      <c r="B82" s="23" t="str">
        <f>Apr!B82</f>
        <v>D124</v>
      </c>
      <c r="C82" s="24" t="str">
        <f>Apr!C82</f>
        <v>Calcium Borogluconate IP Vet Inj</v>
      </c>
      <c r="D82" s="24" t="str">
        <f>Apr!D82</f>
        <v>450 ml</v>
      </c>
      <c r="E82" s="22">
        <f>Sep!I82</f>
        <v>0</v>
      </c>
      <c r="F82" s="29"/>
      <c r="G82" s="26">
        <f t="shared" si="4"/>
        <v>0</v>
      </c>
      <c r="H82" s="29"/>
      <c r="I82" s="26">
        <f t="shared" si="5"/>
        <v>0</v>
      </c>
    </row>
    <row r="83" spans="1:9" s="4" customFormat="1" ht="16.5" customHeight="1" x14ac:dyDescent="0.2">
      <c r="A83" s="22">
        <f>Apr!A83</f>
        <v>79</v>
      </c>
      <c r="B83" s="23" t="str">
        <f>Apr!B83</f>
        <v>D125</v>
      </c>
      <c r="C83" s="24" t="str">
        <f>Apr!C83</f>
        <v>Calcium Magnesium Boro Gluconate Inj IP Vet</v>
      </c>
      <c r="D83" s="24" t="str">
        <f>Apr!D83</f>
        <v>450 ml</v>
      </c>
      <c r="E83" s="22">
        <f>Sep!I83</f>
        <v>0</v>
      </c>
      <c r="F83" s="29"/>
      <c r="G83" s="26">
        <f t="shared" si="4"/>
        <v>0</v>
      </c>
      <c r="H83" s="29"/>
      <c r="I83" s="26">
        <f t="shared" si="5"/>
        <v>0</v>
      </c>
    </row>
    <row r="84" spans="1:9" s="4" customFormat="1" ht="16.5" customHeight="1" x14ac:dyDescent="0.2">
      <c r="A84" s="114">
        <f>Apr!A84</f>
        <v>80</v>
      </c>
      <c r="B84" s="119" t="str">
        <f>Apr!B84</f>
        <v>D130</v>
      </c>
      <c r="C84" s="115" t="str">
        <f>Apr!C84</f>
        <v>Buserelin Inj</v>
      </c>
      <c r="D84" s="115" t="str">
        <f>Apr!D84</f>
        <v>10 ml Vial</v>
      </c>
      <c r="E84" s="114">
        <f>Sep!I84</f>
        <v>0</v>
      </c>
      <c r="F84" s="116"/>
      <c r="G84" s="118">
        <f t="shared" si="4"/>
        <v>0</v>
      </c>
      <c r="H84" s="116"/>
      <c r="I84" s="118">
        <f t="shared" si="5"/>
        <v>0</v>
      </c>
    </row>
    <row r="85" spans="1:9" s="4" customFormat="1" ht="16.5" customHeight="1" x14ac:dyDescent="0.2">
      <c r="A85" s="22">
        <f>Apr!A85</f>
        <v>81</v>
      </c>
      <c r="B85" s="23" t="str">
        <f>Apr!B85</f>
        <v>D132</v>
      </c>
      <c r="C85" s="24" t="str">
        <f>Apr!C85</f>
        <v>Progesterone Inj.</v>
      </c>
      <c r="D85" s="24">
        <f>Apr!D85</f>
        <v>0</v>
      </c>
      <c r="E85" s="22">
        <f>Sep!I85</f>
        <v>0</v>
      </c>
      <c r="F85" s="29"/>
      <c r="G85" s="26">
        <f t="shared" si="4"/>
        <v>0</v>
      </c>
      <c r="H85" s="29"/>
      <c r="I85" s="26">
        <f t="shared" si="5"/>
        <v>0</v>
      </c>
    </row>
    <row r="86" spans="1:9" s="4" customFormat="1" ht="16.5" customHeight="1" x14ac:dyDescent="0.2">
      <c r="A86" s="22">
        <f>Apr!A86</f>
        <v>82</v>
      </c>
      <c r="B86" s="23" t="str">
        <f>Apr!B86</f>
        <v>D134</v>
      </c>
      <c r="C86" s="24" t="str">
        <f>Apr!C86</f>
        <v>Atropine Sulphate Inj IP</v>
      </c>
      <c r="D86" s="24" t="str">
        <f>Apr!D86</f>
        <v>10 ml Vial</v>
      </c>
      <c r="E86" s="22">
        <f>Sep!I86</f>
        <v>0</v>
      </c>
      <c r="F86" s="29"/>
      <c r="G86" s="26">
        <f t="shared" si="4"/>
        <v>0</v>
      </c>
      <c r="H86" s="29"/>
      <c r="I86" s="26">
        <f t="shared" si="5"/>
        <v>0</v>
      </c>
    </row>
    <row r="87" spans="1:9" s="4" customFormat="1" ht="16.5" customHeight="1" x14ac:dyDescent="0.2">
      <c r="A87" s="22">
        <f>Apr!A87</f>
        <v>83</v>
      </c>
      <c r="B87" s="23" t="str">
        <f>Apr!B87</f>
        <v>D135</v>
      </c>
      <c r="C87" s="24" t="str">
        <f>Apr!C87</f>
        <v>Adrenochrome Monosemicarbozone Inj</v>
      </c>
      <c r="D87" s="24" t="str">
        <f>Apr!D87</f>
        <v>10 ml Vial</v>
      </c>
      <c r="E87" s="22">
        <f>Sep!I87</f>
        <v>0</v>
      </c>
      <c r="F87" s="29"/>
      <c r="G87" s="26">
        <f t="shared" si="4"/>
        <v>0</v>
      </c>
      <c r="H87" s="29"/>
      <c r="I87" s="26">
        <f t="shared" si="5"/>
        <v>0</v>
      </c>
    </row>
    <row r="88" spans="1:9" s="4" customFormat="1" ht="16.5" customHeight="1" x14ac:dyDescent="0.2">
      <c r="A88" s="22">
        <f>Apr!A88</f>
        <v>84</v>
      </c>
      <c r="B88" s="23" t="str">
        <f>Apr!B88</f>
        <v>D138</v>
      </c>
      <c r="C88" s="24" t="str">
        <f>Apr!C88</f>
        <v>Adrenalin Acid Tartrate Inj IP</v>
      </c>
      <c r="D88" s="24" t="str">
        <f>Apr!D88</f>
        <v>1ml Amp</v>
      </c>
      <c r="E88" s="22">
        <f>Sep!I88</f>
        <v>0</v>
      </c>
      <c r="F88" s="29"/>
      <c r="G88" s="26">
        <f t="shared" si="4"/>
        <v>0</v>
      </c>
      <c r="H88" s="29"/>
      <c r="I88" s="26">
        <f t="shared" si="5"/>
        <v>0</v>
      </c>
    </row>
    <row r="89" spans="1:9" s="4" customFormat="1" ht="16.5" customHeight="1" x14ac:dyDescent="0.2">
      <c r="A89" s="22">
        <f>Apr!A89</f>
        <v>85</v>
      </c>
      <c r="B89" s="23" t="str">
        <f>Apr!B89</f>
        <v>D139</v>
      </c>
      <c r="C89" s="24" t="str">
        <f>Apr!C89</f>
        <v>Frusemide Inj IP</v>
      </c>
      <c r="D89" s="24" t="str">
        <f>Apr!D89</f>
        <v>2ml Amp</v>
      </c>
      <c r="E89" s="22">
        <f>Sep!I89</f>
        <v>0</v>
      </c>
      <c r="F89" s="29"/>
      <c r="G89" s="26">
        <f t="shared" si="4"/>
        <v>0</v>
      </c>
      <c r="H89" s="29"/>
      <c r="I89" s="26">
        <f t="shared" si="5"/>
        <v>0</v>
      </c>
    </row>
    <row r="90" spans="1:9" s="4" customFormat="1" ht="16.5" customHeight="1" x14ac:dyDescent="0.2">
      <c r="A90" s="22">
        <f>Apr!A90</f>
        <v>86</v>
      </c>
      <c r="B90" s="23" t="str">
        <f>Apr!B90</f>
        <v>D140</v>
      </c>
      <c r="C90" s="24" t="str">
        <f>Apr!C90</f>
        <v>Valethamate Bromide Inj</v>
      </c>
      <c r="D90" s="24" t="str">
        <f>Apr!D90</f>
        <v>5ml Amp</v>
      </c>
      <c r="E90" s="22">
        <f>Sep!I90</f>
        <v>0</v>
      </c>
      <c r="F90" s="29"/>
      <c r="G90" s="26">
        <f t="shared" si="4"/>
        <v>0</v>
      </c>
      <c r="H90" s="29"/>
      <c r="I90" s="26">
        <f t="shared" si="5"/>
        <v>0</v>
      </c>
    </row>
    <row r="91" spans="1:9" s="4" customFormat="1" ht="16.5" customHeight="1" x14ac:dyDescent="0.2">
      <c r="A91" s="22">
        <f>Apr!A91</f>
        <v>87</v>
      </c>
      <c r="B91" s="23" t="str">
        <f>Apr!B91</f>
        <v>D143</v>
      </c>
      <c r="C91" s="24" t="str">
        <f>Apr!C91</f>
        <v>Inj Paracetamol IP</v>
      </c>
      <c r="D91" s="24" t="str">
        <f>Apr!D91</f>
        <v>30 ml Vial</v>
      </c>
      <c r="E91" s="22">
        <f>Sep!I91</f>
        <v>0</v>
      </c>
      <c r="F91" s="29"/>
      <c r="G91" s="26">
        <f t="shared" si="4"/>
        <v>0</v>
      </c>
      <c r="H91" s="29"/>
      <c r="I91" s="26">
        <f t="shared" si="5"/>
        <v>0</v>
      </c>
    </row>
    <row r="92" spans="1:9" s="4" customFormat="1" ht="16.5" customHeight="1" x14ac:dyDescent="0.2">
      <c r="A92" s="22">
        <f>Apr!A92</f>
        <v>88</v>
      </c>
      <c r="B92" s="23" t="str">
        <f>Apr!B92</f>
        <v>D144</v>
      </c>
      <c r="C92" s="24" t="str">
        <f>Apr!C92</f>
        <v>Ketamine Inj IP</v>
      </c>
      <c r="D92" s="24" t="str">
        <f>Apr!D92</f>
        <v>2 ml Amp</v>
      </c>
      <c r="E92" s="22">
        <f>Sep!I92</f>
        <v>0</v>
      </c>
      <c r="F92" s="29"/>
      <c r="G92" s="26">
        <f t="shared" si="4"/>
        <v>0</v>
      </c>
      <c r="H92" s="29"/>
      <c r="I92" s="26">
        <f t="shared" si="5"/>
        <v>0</v>
      </c>
    </row>
    <row r="93" spans="1:9" s="4" customFormat="1" ht="16.5" customHeight="1" x14ac:dyDescent="0.2">
      <c r="A93" s="22">
        <f>Apr!A93</f>
        <v>89</v>
      </c>
      <c r="B93" s="23" t="str">
        <f>Apr!B93</f>
        <v>D145</v>
      </c>
      <c r="C93" s="24" t="str">
        <f>Apr!C93</f>
        <v>Cephalosporin Tab - 250Mg</v>
      </c>
      <c r="D93" s="24" t="str">
        <f>Apr!D93</f>
        <v>10 x 10 Tabs</v>
      </c>
      <c r="E93" s="22">
        <f>Sep!I93</f>
        <v>0</v>
      </c>
      <c r="F93" s="29"/>
      <c r="G93" s="26">
        <f t="shared" si="4"/>
        <v>0</v>
      </c>
      <c r="H93" s="29"/>
      <c r="I93" s="26">
        <f t="shared" si="5"/>
        <v>0</v>
      </c>
    </row>
    <row r="94" spans="1:9" s="4" customFormat="1" ht="16.5" customHeight="1" x14ac:dyDescent="0.2">
      <c r="A94" s="114">
        <f>Apr!A94</f>
        <v>90</v>
      </c>
      <c r="B94" s="119" t="str">
        <f>Apr!B94</f>
        <v>D147</v>
      </c>
      <c r="C94" s="115" t="str">
        <f>Apr!C94</f>
        <v>B Comp. Liver Extr. With Choline Inj</v>
      </c>
      <c r="D94" s="115">
        <f>Apr!D94</f>
        <v>0</v>
      </c>
      <c r="E94" s="114">
        <f>Sep!I94</f>
        <v>0</v>
      </c>
      <c r="F94" s="116"/>
      <c r="G94" s="118">
        <f t="shared" si="4"/>
        <v>0</v>
      </c>
      <c r="H94" s="116"/>
      <c r="I94" s="118">
        <f t="shared" si="5"/>
        <v>0</v>
      </c>
    </row>
    <row r="95" spans="1:9" s="4" customFormat="1" ht="16.5" customHeight="1" x14ac:dyDescent="0.2">
      <c r="A95" s="22">
        <f>Apr!A95</f>
        <v>91</v>
      </c>
      <c r="B95" s="23" t="str">
        <f>Apr!B95</f>
        <v>D148</v>
      </c>
      <c r="C95" s="24" t="str">
        <f>Apr!C95</f>
        <v>Live Yeast Culture Bolus</v>
      </c>
      <c r="D95" s="24" t="str">
        <f>Apr!D95</f>
        <v>Bolus</v>
      </c>
      <c r="E95" s="22">
        <f>Sep!I95</f>
        <v>0</v>
      </c>
      <c r="F95" s="29"/>
      <c r="G95" s="26">
        <f t="shared" si="4"/>
        <v>0</v>
      </c>
      <c r="H95" s="29"/>
      <c r="I95" s="26">
        <f t="shared" si="5"/>
        <v>0</v>
      </c>
    </row>
    <row r="96" spans="1:9" s="4" customFormat="1" ht="16.5" customHeight="1" x14ac:dyDescent="0.2">
      <c r="A96" s="22">
        <f>Apr!A96</f>
        <v>92</v>
      </c>
      <c r="B96" s="23" t="str">
        <f>Apr!B96</f>
        <v>D150</v>
      </c>
      <c r="C96" s="24" t="str">
        <f>Apr!C96</f>
        <v>Calcium Propionate And Picrorhiza Powder</v>
      </c>
      <c r="D96" s="24" t="str">
        <f>Apr!D96</f>
        <v>125 gms</v>
      </c>
      <c r="E96" s="22">
        <f>Sep!I96</f>
        <v>0</v>
      </c>
      <c r="F96" s="29"/>
      <c r="G96" s="26">
        <f t="shared" si="4"/>
        <v>0</v>
      </c>
      <c r="H96" s="29"/>
      <c r="I96" s="26">
        <f t="shared" si="5"/>
        <v>0</v>
      </c>
    </row>
    <row r="97" spans="1:9" s="4" customFormat="1" ht="16.5" customHeight="1" x14ac:dyDescent="0.2">
      <c r="A97" s="22">
        <f>Apr!A97</f>
        <v>93</v>
      </c>
      <c r="B97" s="23" t="str">
        <f>Apr!B97</f>
        <v>D151</v>
      </c>
      <c r="C97" s="24" t="str">
        <f>Apr!C97</f>
        <v>Cefqunome Sulphate Intra Mammary Infusion</v>
      </c>
      <c r="D97" s="24" t="str">
        <f>Apr!D97</f>
        <v>Syringes</v>
      </c>
      <c r="E97" s="22">
        <f>Sep!I97</f>
        <v>0</v>
      </c>
      <c r="F97" s="29"/>
      <c r="G97" s="26">
        <f t="shared" si="4"/>
        <v>0</v>
      </c>
      <c r="H97" s="29"/>
      <c r="I97" s="26">
        <f t="shared" si="5"/>
        <v>0</v>
      </c>
    </row>
    <row r="98" spans="1:9" s="4" customFormat="1" ht="16.5" customHeight="1" x14ac:dyDescent="0.2">
      <c r="A98" s="22">
        <f>Apr!A98</f>
        <v>94</v>
      </c>
      <c r="B98" s="23" t="str">
        <f>Apr!B98</f>
        <v>D152</v>
      </c>
      <c r="C98" s="24" t="str">
        <f>Apr!C98</f>
        <v>Vitamin E And Selenium Inj</v>
      </c>
      <c r="D98" s="24" t="str">
        <f>Apr!D98</f>
        <v>10 ml Vial</v>
      </c>
      <c r="E98" s="22">
        <f>Sep!I98</f>
        <v>0</v>
      </c>
      <c r="F98" s="29"/>
      <c r="G98" s="26">
        <f t="shared" si="4"/>
        <v>0</v>
      </c>
      <c r="H98" s="29"/>
      <c r="I98" s="26">
        <f t="shared" si="5"/>
        <v>0</v>
      </c>
    </row>
    <row r="99" spans="1:9" s="4" customFormat="1" ht="16.5" customHeight="1" x14ac:dyDescent="0.2">
      <c r="A99" s="22">
        <f>Apr!A99</f>
        <v>95</v>
      </c>
      <c r="B99" s="23" t="str">
        <f>Apr!B99</f>
        <v>D153</v>
      </c>
      <c r="C99" s="24" t="str">
        <f>Apr!C99</f>
        <v>Colistin &amp; Cloxacillin I/Mammary Infusion</v>
      </c>
      <c r="D99" s="24" t="str">
        <f>Apr!D99</f>
        <v>10mg Syringes</v>
      </c>
      <c r="E99" s="22">
        <f>Sep!I99</f>
        <v>0</v>
      </c>
      <c r="F99" s="29"/>
      <c r="G99" s="26">
        <f t="shared" si="4"/>
        <v>0</v>
      </c>
      <c r="H99" s="29"/>
      <c r="I99" s="26">
        <f t="shared" si="5"/>
        <v>0</v>
      </c>
    </row>
    <row r="100" spans="1:9" s="4" customFormat="1" ht="16.5" customHeight="1" x14ac:dyDescent="0.2">
      <c r="A100" s="22">
        <f>Apr!A100</f>
        <v>96</v>
      </c>
      <c r="B100" s="23" t="str">
        <f>Apr!B100</f>
        <v>D155</v>
      </c>
      <c r="C100" s="24" t="str">
        <f>Apr!C100</f>
        <v>Amikacin Inj IP</v>
      </c>
      <c r="D100" s="24" t="str">
        <f>Apr!D100</f>
        <v>2 ml Vial</v>
      </c>
      <c r="E100" s="22">
        <f>Sep!I100</f>
        <v>0</v>
      </c>
      <c r="F100" s="29"/>
      <c r="G100" s="26">
        <f t="shared" si="4"/>
        <v>0</v>
      </c>
      <c r="H100" s="29"/>
      <c r="I100" s="26">
        <f t="shared" si="5"/>
        <v>0</v>
      </c>
    </row>
    <row r="101" spans="1:9" s="4" customFormat="1" ht="16.5" customHeight="1" x14ac:dyDescent="0.2">
      <c r="A101" s="22">
        <f>Apr!A101</f>
        <v>97</v>
      </c>
      <c r="B101" s="23" t="str">
        <f>Apr!B101</f>
        <v>D156</v>
      </c>
      <c r="C101" s="24" t="str">
        <f>Apr!C101</f>
        <v>Griseofulvin Tab IP</v>
      </c>
      <c r="D101" s="24" t="str">
        <f>Apr!D101</f>
        <v>500 mg Tabs</v>
      </c>
      <c r="E101" s="22">
        <f>Sep!I101</f>
        <v>0</v>
      </c>
      <c r="F101" s="29"/>
      <c r="G101" s="26">
        <f t="shared" si="4"/>
        <v>0</v>
      </c>
      <c r="H101" s="29"/>
      <c r="I101" s="26">
        <f t="shared" si="5"/>
        <v>0</v>
      </c>
    </row>
    <row r="102" spans="1:9" s="4" customFormat="1" ht="16.5" customHeight="1" x14ac:dyDescent="0.2">
      <c r="A102" s="22">
        <f>Apr!A102</f>
        <v>98</v>
      </c>
      <c r="B102" s="23" t="str">
        <f>Apr!B102</f>
        <v>D158</v>
      </c>
      <c r="C102" s="24" t="str">
        <f>Apr!C102</f>
        <v>Dextrose Inj IP 25%</v>
      </c>
      <c r="D102" s="24" t="str">
        <f>Apr!D102</f>
        <v>500 ml Bottle</v>
      </c>
      <c r="E102" s="22">
        <f>Sep!I102</f>
        <v>0</v>
      </c>
      <c r="F102" s="29"/>
      <c r="G102" s="26">
        <f t="shared" si="4"/>
        <v>0</v>
      </c>
      <c r="H102" s="29"/>
      <c r="I102" s="26">
        <f t="shared" si="5"/>
        <v>0</v>
      </c>
    </row>
    <row r="103" spans="1:9" s="4" customFormat="1" ht="16.5" customHeight="1" x14ac:dyDescent="0.2">
      <c r="A103" s="22">
        <f>Apr!A103</f>
        <v>99</v>
      </c>
      <c r="B103" s="23" t="str">
        <f>Apr!B103</f>
        <v>D159</v>
      </c>
      <c r="C103" s="24" t="str">
        <f>Apr!C103</f>
        <v>Calcium Carbonate IP</v>
      </c>
      <c r="D103" s="24" t="str">
        <f>Apr!D103</f>
        <v>1 Kg</v>
      </c>
      <c r="E103" s="22">
        <f>Sep!I103</f>
        <v>0</v>
      </c>
      <c r="F103" s="29"/>
      <c r="G103" s="26">
        <f t="shared" si="4"/>
        <v>0</v>
      </c>
      <c r="H103" s="29"/>
      <c r="I103" s="26">
        <f t="shared" si="5"/>
        <v>0</v>
      </c>
    </row>
    <row r="104" spans="1:9" s="4" customFormat="1" ht="16.5" customHeight="1" x14ac:dyDescent="0.2">
      <c r="A104" s="114">
        <f>Apr!A104</f>
        <v>100</v>
      </c>
      <c r="B104" s="119" t="str">
        <f>Apr!B104</f>
        <v>D161</v>
      </c>
      <c r="C104" s="115" t="str">
        <f>Apr!C104</f>
        <v>Meloxicam Inj</v>
      </c>
      <c r="D104" s="115" t="str">
        <f>Apr!D104</f>
        <v>30 ml Vial</v>
      </c>
      <c r="E104" s="114">
        <f>Sep!I104</f>
        <v>0</v>
      </c>
      <c r="F104" s="116"/>
      <c r="G104" s="118">
        <f t="shared" si="4"/>
        <v>0</v>
      </c>
      <c r="H104" s="116"/>
      <c r="I104" s="118">
        <f t="shared" si="5"/>
        <v>0</v>
      </c>
    </row>
    <row r="105" spans="1:9" s="4" customFormat="1" ht="16.5" customHeight="1" x14ac:dyDescent="0.2">
      <c r="A105" s="22">
        <f>Apr!A105</f>
        <v>101</v>
      </c>
      <c r="B105" s="23" t="str">
        <f>Apr!B105</f>
        <v>D163</v>
      </c>
      <c r="C105" s="24" t="str">
        <f>Apr!C105</f>
        <v>Ciproflaxacin With Tinidazole I/Uterine</v>
      </c>
      <c r="D105" s="24" t="str">
        <f>Apr!D105</f>
        <v>60 ml Bottle</v>
      </c>
      <c r="E105" s="22">
        <f>Sep!I105</f>
        <v>0</v>
      </c>
      <c r="F105" s="29"/>
      <c r="G105" s="26">
        <f t="shared" si="4"/>
        <v>0</v>
      </c>
      <c r="H105" s="29"/>
      <c r="I105" s="26">
        <f t="shared" si="5"/>
        <v>0</v>
      </c>
    </row>
    <row r="106" spans="1:9" s="4" customFormat="1" ht="16.5" customHeight="1" x14ac:dyDescent="0.2">
      <c r="A106" s="22">
        <f>Apr!A106</f>
        <v>102</v>
      </c>
      <c r="B106" s="23" t="str">
        <f>Apr!B106</f>
        <v>D164</v>
      </c>
      <c r="C106" s="24" t="str">
        <f>Apr!C106</f>
        <v>Stomachic Bolus</v>
      </c>
      <c r="D106" s="24" t="str">
        <f>Apr!D106</f>
        <v>4 Bolus</v>
      </c>
      <c r="E106" s="22">
        <f>Sep!I106</f>
        <v>0</v>
      </c>
      <c r="F106" s="29"/>
      <c r="G106" s="26">
        <f t="shared" si="4"/>
        <v>0</v>
      </c>
      <c r="H106" s="29"/>
      <c r="I106" s="26">
        <f t="shared" si="5"/>
        <v>0</v>
      </c>
    </row>
    <row r="107" spans="1:9" s="4" customFormat="1" ht="16.5" customHeight="1" x14ac:dyDescent="0.2">
      <c r="A107" s="22">
        <f>Apr!A107</f>
        <v>103</v>
      </c>
      <c r="B107" s="23" t="str">
        <f>Apr!B107</f>
        <v>D165</v>
      </c>
      <c r="C107" s="24" t="str">
        <f>Apr!C107</f>
        <v>Mineral Supplement Bolus</v>
      </c>
      <c r="D107" s="24" t="str">
        <f>Apr!D107</f>
        <v>4 Bolus</v>
      </c>
      <c r="E107" s="22">
        <f>Sep!I107</f>
        <v>0</v>
      </c>
      <c r="F107" s="29"/>
      <c r="G107" s="26">
        <f t="shared" si="4"/>
        <v>0</v>
      </c>
      <c r="H107" s="29"/>
      <c r="I107" s="26">
        <f t="shared" si="5"/>
        <v>0</v>
      </c>
    </row>
    <row r="108" spans="1:9" s="4" customFormat="1" ht="16.5" customHeight="1" x14ac:dyDescent="0.2">
      <c r="A108" s="22">
        <f>Apr!A108</f>
        <v>104</v>
      </c>
      <c r="B108" s="23" t="str">
        <f>Apr!B108</f>
        <v>D166</v>
      </c>
      <c r="C108" s="24" t="str">
        <f>Apr!C108</f>
        <v>Anti Diarrohoeal Bolus</v>
      </c>
      <c r="D108" s="24" t="str">
        <f>Apr!D108</f>
        <v>4 Bolus</v>
      </c>
      <c r="E108" s="22">
        <f>Sep!I108</f>
        <v>0</v>
      </c>
      <c r="F108" s="29"/>
      <c r="G108" s="26">
        <f t="shared" si="4"/>
        <v>0</v>
      </c>
      <c r="H108" s="29"/>
      <c r="I108" s="26">
        <f t="shared" si="5"/>
        <v>0</v>
      </c>
    </row>
    <row r="109" spans="1:9" s="4" customFormat="1" ht="16.5" customHeight="1" x14ac:dyDescent="0.2">
      <c r="A109" s="22">
        <f>Apr!A109</f>
        <v>105</v>
      </c>
      <c r="B109" s="23" t="str">
        <f>Apr!B109</f>
        <v>D169</v>
      </c>
      <c r="C109" s="24" t="str">
        <f>Apr!C109</f>
        <v>Clomiphen Tab BP</v>
      </c>
      <c r="D109" s="24" t="str">
        <f>Apr!D109</f>
        <v>10 x 10 Tabs</v>
      </c>
      <c r="E109" s="22">
        <f>Sep!I109</f>
        <v>0</v>
      </c>
      <c r="F109" s="29"/>
      <c r="G109" s="26">
        <f t="shared" si="4"/>
        <v>0</v>
      </c>
      <c r="H109" s="29"/>
      <c r="I109" s="26">
        <f t="shared" si="5"/>
        <v>0</v>
      </c>
    </row>
    <row r="110" spans="1:9" s="4" customFormat="1" ht="16.5" customHeight="1" x14ac:dyDescent="0.2">
      <c r="A110" s="22">
        <f>Apr!A110</f>
        <v>106</v>
      </c>
      <c r="B110" s="23" t="str">
        <f>Apr!B110</f>
        <v>D178</v>
      </c>
      <c r="C110" s="24" t="str">
        <f>Apr!C110</f>
        <v>Vitamin B1 B6 And B12 Inj</v>
      </c>
      <c r="D110" s="24" t="str">
        <f>Apr!D110</f>
        <v>10 ml Vial</v>
      </c>
      <c r="E110" s="22">
        <f>Sep!I110</f>
        <v>0</v>
      </c>
      <c r="F110" s="29"/>
      <c r="G110" s="26">
        <f t="shared" si="4"/>
        <v>0</v>
      </c>
      <c r="H110" s="29"/>
      <c r="I110" s="26">
        <f t="shared" si="5"/>
        <v>0</v>
      </c>
    </row>
    <row r="111" spans="1:9" s="4" customFormat="1" ht="16.5" customHeight="1" x14ac:dyDescent="0.2">
      <c r="A111" s="22">
        <f>Apr!A111</f>
        <v>107</v>
      </c>
      <c r="B111" s="23" t="str">
        <f>Apr!B111</f>
        <v>D179</v>
      </c>
      <c r="C111" s="24" t="str">
        <f>Apr!C111</f>
        <v>Ciprofloxacin Inj</v>
      </c>
      <c r="D111" s="24" t="str">
        <f>Apr!D111</f>
        <v>50 ml Vial</v>
      </c>
      <c r="E111" s="22">
        <f>Sep!I111</f>
        <v>0</v>
      </c>
      <c r="F111" s="29"/>
      <c r="G111" s="26">
        <f t="shared" si="4"/>
        <v>0</v>
      </c>
      <c r="H111" s="29"/>
      <c r="I111" s="26">
        <f t="shared" si="5"/>
        <v>0</v>
      </c>
    </row>
    <row r="112" spans="1:9" s="4" customFormat="1" ht="16.5" customHeight="1" x14ac:dyDescent="0.2">
      <c r="A112" s="22">
        <f>Apr!A112</f>
        <v>108</v>
      </c>
      <c r="B112" s="23" t="str">
        <f>Apr!B112</f>
        <v>D181</v>
      </c>
      <c r="C112" s="24" t="str">
        <f>Apr!C112</f>
        <v>Nimesulide Inj</v>
      </c>
      <c r="D112" s="24">
        <f>Apr!D112</f>
        <v>0</v>
      </c>
      <c r="E112" s="22">
        <f>Sep!I112</f>
        <v>0</v>
      </c>
      <c r="F112" s="29"/>
      <c r="G112" s="26">
        <f t="shared" si="4"/>
        <v>0</v>
      </c>
      <c r="H112" s="29"/>
      <c r="I112" s="26">
        <f t="shared" si="5"/>
        <v>0</v>
      </c>
    </row>
    <row r="113" spans="1:9" s="4" customFormat="1" ht="16.5" customHeight="1" x14ac:dyDescent="0.2">
      <c r="A113" s="22">
        <f>Apr!A113</f>
        <v>109</v>
      </c>
      <c r="B113" s="23" t="str">
        <f>Apr!B113</f>
        <v>D182</v>
      </c>
      <c r="C113" s="24" t="str">
        <f>Apr!C113</f>
        <v>Cloprostenol Inj BP</v>
      </c>
      <c r="D113" s="24" t="str">
        <f>Apr!D113</f>
        <v>2 ml Amp</v>
      </c>
      <c r="E113" s="22">
        <f>Sep!I113</f>
        <v>0</v>
      </c>
      <c r="F113" s="29"/>
      <c r="G113" s="26">
        <f t="shared" si="4"/>
        <v>0</v>
      </c>
      <c r="H113" s="29"/>
      <c r="I113" s="26">
        <f t="shared" si="5"/>
        <v>0</v>
      </c>
    </row>
    <row r="114" spans="1:9" s="4" customFormat="1" ht="16.5" customHeight="1" x14ac:dyDescent="0.2">
      <c r="A114" s="114">
        <f>Apr!A114</f>
        <v>110</v>
      </c>
      <c r="B114" s="119" t="str">
        <f>Apr!B114</f>
        <v>D185</v>
      </c>
      <c r="C114" s="115" t="str">
        <f>Apr!C114</f>
        <v>Inj Strepto Penicillin IP.2.5 Gm</v>
      </c>
      <c r="D114" s="115" t="str">
        <f>Apr!D114</f>
        <v>Vial</v>
      </c>
      <c r="E114" s="114">
        <f>Sep!I114</f>
        <v>0</v>
      </c>
      <c r="F114" s="116"/>
      <c r="G114" s="118">
        <f t="shared" si="4"/>
        <v>0</v>
      </c>
      <c r="H114" s="116"/>
      <c r="I114" s="118">
        <f t="shared" si="5"/>
        <v>0</v>
      </c>
    </row>
    <row r="115" spans="1:9" s="4" customFormat="1" ht="16.5" customHeight="1" x14ac:dyDescent="0.2">
      <c r="A115" s="22">
        <f>Apr!A115</f>
        <v>111</v>
      </c>
      <c r="B115" s="23" t="str">
        <f>Apr!B115</f>
        <v>D187</v>
      </c>
      <c r="C115" s="24" t="str">
        <f>Apr!C115</f>
        <v>Morantel Citrate Bolus</v>
      </c>
      <c r="D115" s="24" t="str">
        <f>Apr!D115</f>
        <v>4 Bolus (5gm)</v>
      </c>
      <c r="E115" s="22">
        <f>Sep!I115</f>
        <v>0</v>
      </c>
      <c r="F115" s="29"/>
      <c r="G115" s="26">
        <f t="shared" si="4"/>
        <v>0</v>
      </c>
      <c r="H115" s="29"/>
      <c r="I115" s="26">
        <f t="shared" si="5"/>
        <v>0</v>
      </c>
    </row>
    <row r="116" spans="1:9" s="4" customFormat="1" ht="16.5" customHeight="1" x14ac:dyDescent="0.2">
      <c r="A116" s="22">
        <f>Apr!A116</f>
        <v>112</v>
      </c>
      <c r="B116" s="23" t="str">
        <f>Apr!B116</f>
        <v>D190</v>
      </c>
      <c r="C116" s="24" t="str">
        <f>Apr!C116</f>
        <v>Fenbendazole Bolus</v>
      </c>
      <c r="D116" s="24" t="str">
        <f>Apr!D116</f>
        <v>2 Bolus (1.5gm)</v>
      </c>
      <c r="E116" s="22">
        <f>Sep!I116</f>
        <v>0</v>
      </c>
      <c r="F116" s="29"/>
      <c r="G116" s="26">
        <f t="shared" si="4"/>
        <v>0</v>
      </c>
      <c r="H116" s="29"/>
      <c r="I116" s="26">
        <f t="shared" si="5"/>
        <v>0</v>
      </c>
    </row>
    <row r="117" spans="1:9" s="4" customFormat="1" ht="16.5" customHeight="1" x14ac:dyDescent="0.2">
      <c r="A117" s="22">
        <f>Apr!A117</f>
        <v>113</v>
      </c>
      <c r="B117" s="23" t="str">
        <f>Apr!B117</f>
        <v>D192</v>
      </c>
      <c r="C117" s="24" t="str">
        <f>Apr!C117</f>
        <v>Fenbendazole Bolus</v>
      </c>
      <c r="D117" s="24" t="str">
        <f>Apr!D117</f>
        <v>5 gm Bolus</v>
      </c>
      <c r="E117" s="22">
        <f>Sep!I117</f>
        <v>0</v>
      </c>
      <c r="F117" s="29"/>
      <c r="G117" s="26">
        <f t="shared" si="4"/>
        <v>0</v>
      </c>
      <c r="H117" s="29"/>
      <c r="I117" s="26">
        <f t="shared" si="5"/>
        <v>0</v>
      </c>
    </row>
    <row r="118" spans="1:9" s="4" customFormat="1" ht="16.5" customHeight="1" x14ac:dyDescent="0.2">
      <c r="A118" s="22">
        <f>Apr!A118</f>
        <v>114</v>
      </c>
      <c r="B118" s="23" t="str">
        <f>Apr!B118</f>
        <v>D193</v>
      </c>
      <c r="C118" s="24" t="str">
        <f>Apr!C118</f>
        <v>Gamma Benzene Hexa Chloride 0.5% Spray</v>
      </c>
      <c r="D118" s="24" t="str">
        <f>Apr!D118</f>
        <v>50 ml</v>
      </c>
      <c r="E118" s="22">
        <f>Sep!I118</f>
        <v>0</v>
      </c>
      <c r="F118" s="29"/>
      <c r="G118" s="26">
        <f t="shared" si="4"/>
        <v>0</v>
      </c>
      <c r="H118" s="29"/>
      <c r="I118" s="26">
        <f t="shared" si="5"/>
        <v>0</v>
      </c>
    </row>
    <row r="119" spans="1:9" s="4" customFormat="1" ht="16.5" customHeight="1" x14ac:dyDescent="0.2">
      <c r="A119" s="22">
        <f>Apr!A119</f>
        <v>115</v>
      </c>
      <c r="B119" s="23" t="str">
        <f>Apr!B119</f>
        <v>D194</v>
      </c>
      <c r="C119" s="24" t="str">
        <f>Apr!C119</f>
        <v>Benzyl Benzoate Lotion</v>
      </c>
      <c r="D119" s="24" t="str">
        <f>Apr!D119</f>
        <v>450ml</v>
      </c>
      <c r="E119" s="22">
        <f>Sep!I119</f>
        <v>0</v>
      </c>
      <c r="F119" s="29"/>
      <c r="G119" s="26">
        <f t="shared" si="4"/>
        <v>0</v>
      </c>
      <c r="H119" s="29"/>
      <c r="I119" s="26">
        <f t="shared" si="5"/>
        <v>0</v>
      </c>
    </row>
    <row r="120" spans="1:9" s="4" customFormat="1" ht="16.5" customHeight="1" x14ac:dyDescent="0.2">
      <c r="A120" s="22">
        <f>Apr!A120</f>
        <v>116</v>
      </c>
      <c r="B120" s="23" t="str">
        <f>Apr!B120</f>
        <v>D195</v>
      </c>
      <c r="C120" s="24" t="str">
        <f>Apr!C120</f>
        <v>Metaclopromide Inj</v>
      </c>
      <c r="D120" s="24" t="str">
        <f>Apr!D120</f>
        <v>10ml Vial</v>
      </c>
      <c r="E120" s="22">
        <f>Sep!I120</f>
        <v>0</v>
      </c>
      <c r="F120" s="29"/>
      <c r="G120" s="26">
        <f t="shared" si="4"/>
        <v>0</v>
      </c>
      <c r="H120" s="29"/>
      <c r="I120" s="26">
        <f t="shared" si="5"/>
        <v>0</v>
      </c>
    </row>
    <row r="121" spans="1:9" s="4" customFormat="1" ht="16.5" customHeight="1" x14ac:dyDescent="0.2">
      <c r="A121" s="22">
        <f>Apr!A121</f>
        <v>117</v>
      </c>
      <c r="B121" s="23" t="str">
        <f>Apr!B121</f>
        <v>D196</v>
      </c>
      <c r="C121" s="24" t="str">
        <f>Apr!C121</f>
        <v>Tab Praziquintal</v>
      </c>
      <c r="D121" s="24" t="str">
        <f>Apr!D121</f>
        <v>10 Tab/Strip</v>
      </c>
      <c r="E121" s="22">
        <f>Sep!I121</f>
        <v>0</v>
      </c>
      <c r="F121" s="29"/>
      <c r="G121" s="26">
        <f t="shared" si="4"/>
        <v>0</v>
      </c>
      <c r="H121" s="29"/>
      <c r="I121" s="26">
        <f t="shared" si="5"/>
        <v>0</v>
      </c>
    </row>
    <row r="122" spans="1:9" s="4" customFormat="1" ht="16.5" customHeight="1" x14ac:dyDescent="0.2">
      <c r="A122" s="22">
        <f>Apr!A122</f>
        <v>118</v>
      </c>
      <c r="B122" s="23" t="str">
        <f>Apr!B122</f>
        <v>D197</v>
      </c>
      <c r="C122" s="24" t="str">
        <f>Apr!C122</f>
        <v>Distemper Inj</v>
      </c>
      <c r="D122" s="24">
        <f>Apr!D122</f>
        <v>0</v>
      </c>
      <c r="E122" s="22">
        <f>Sep!I122</f>
        <v>0</v>
      </c>
      <c r="F122" s="29"/>
      <c r="G122" s="26">
        <f t="shared" si="4"/>
        <v>0</v>
      </c>
      <c r="H122" s="29"/>
      <c r="I122" s="26">
        <f t="shared" si="5"/>
        <v>0</v>
      </c>
    </row>
    <row r="123" spans="1:9" s="4" customFormat="1" ht="16.5" customHeight="1" x14ac:dyDescent="0.2">
      <c r="A123" s="22">
        <f>Apr!A123</f>
        <v>119</v>
      </c>
      <c r="B123" s="23" t="str">
        <f>Apr!B123</f>
        <v>D198</v>
      </c>
      <c r="C123" s="24" t="str">
        <f>Apr!C123</f>
        <v>Amitraz Solution</v>
      </c>
      <c r="D123" s="24" t="str">
        <f>Apr!D123</f>
        <v>6ml Bottle</v>
      </c>
      <c r="E123" s="22">
        <f>Sep!I123</f>
        <v>0</v>
      </c>
      <c r="F123" s="29"/>
      <c r="G123" s="26">
        <f t="shared" si="4"/>
        <v>0</v>
      </c>
      <c r="H123" s="29"/>
      <c r="I123" s="26">
        <f t="shared" si="5"/>
        <v>0</v>
      </c>
    </row>
    <row r="124" spans="1:9" s="4" customFormat="1" ht="16.5" customHeight="1" x14ac:dyDescent="0.2">
      <c r="A124" s="114">
        <f>Apr!A124</f>
        <v>120</v>
      </c>
      <c r="B124" s="119" t="str">
        <f>Apr!B124</f>
        <v>D200</v>
      </c>
      <c r="C124" s="115" t="str">
        <f>Apr!C124</f>
        <v>Tab Enrofloxacin 50Mg</v>
      </c>
      <c r="D124" s="115" t="str">
        <f>Apr!D124</f>
        <v>10 Tab/Strip</v>
      </c>
      <c r="E124" s="114">
        <f>Sep!I124</f>
        <v>0</v>
      </c>
      <c r="F124" s="116"/>
      <c r="G124" s="118">
        <f t="shared" si="4"/>
        <v>0</v>
      </c>
      <c r="H124" s="116"/>
      <c r="I124" s="118">
        <f t="shared" si="5"/>
        <v>0</v>
      </c>
    </row>
    <row r="125" spans="1:9" s="4" customFormat="1" ht="16.5" customHeight="1" x14ac:dyDescent="0.2">
      <c r="A125" s="22">
        <f>Apr!A125</f>
        <v>121</v>
      </c>
      <c r="B125" s="23" t="str">
        <f>Apr!B125</f>
        <v>D201</v>
      </c>
      <c r="C125" s="24" t="str">
        <f>Apr!C125</f>
        <v>Tab Cephalexine 750Mg</v>
      </c>
      <c r="D125" s="24" t="str">
        <f>Apr!D125</f>
        <v>10 Tab/Strip</v>
      </c>
      <c r="E125" s="22">
        <f>Sep!I125</f>
        <v>0</v>
      </c>
      <c r="F125" s="29"/>
      <c r="G125" s="26">
        <f t="shared" si="4"/>
        <v>0</v>
      </c>
      <c r="H125" s="29"/>
      <c r="I125" s="26">
        <f t="shared" si="5"/>
        <v>0</v>
      </c>
    </row>
    <row r="126" spans="1:9" s="4" customFormat="1" ht="16.5" customHeight="1" x14ac:dyDescent="0.2">
      <c r="A126" s="22">
        <f>Apr!A126</f>
        <v>122</v>
      </c>
      <c r="B126" s="23" t="str">
        <f>Apr!B126</f>
        <v>D204</v>
      </c>
      <c r="C126" s="24" t="str">
        <f>Apr!C126</f>
        <v>Vitamin Syrup</v>
      </c>
      <c r="D126" s="24" t="str">
        <f>Apr!D126</f>
        <v>100ml Bottle</v>
      </c>
      <c r="E126" s="22">
        <f>Sep!I126</f>
        <v>0</v>
      </c>
      <c r="F126" s="29"/>
      <c r="G126" s="26">
        <f t="shared" si="4"/>
        <v>0</v>
      </c>
      <c r="H126" s="29"/>
      <c r="I126" s="26">
        <f t="shared" si="5"/>
        <v>0</v>
      </c>
    </row>
    <row r="127" spans="1:9" s="4" customFormat="1" ht="16.5" customHeight="1" x14ac:dyDescent="0.2">
      <c r="A127" s="22">
        <f>Apr!A127</f>
        <v>123</v>
      </c>
      <c r="B127" s="23" t="str">
        <f>Apr!B127</f>
        <v>D205</v>
      </c>
      <c r="C127" s="24" t="str">
        <f>Apr!C127</f>
        <v>Tetracyline Oral Powder</v>
      </c>
      <c r="D127" s="24" t="str">
        <f>Apr!D127</f>
        <v>100gm Sachet</v>
      </c>
      <c r="E127" s="22">
        <f>Sep!I127</f>
        <v>0</v>
      </c>
      <c r="F127" s="29"/>
      <c r="G127" s="26">
        <f t="shared" si="4"/>
        <v>0</v>
      </c>
      <c r="H127" s="29"/>
      <c r="I127" s="26">
        <f t="shared" si="5"/>
        <v>0</v>
      </c>
    </row>
    <row r="128" spans="1:9" s="4" customFormat="1" ht="16.5" customHeight="1" x14ac:dyDescent="0.2">
      <c r="A128" s="22">
        <f>Apr!A128</f>
        <v>124</v>
      </c>
      <c r="B128" s="23" t="str">
        <f>Apr!B128</f>
        <v>D210</v>
      </c>
      <c r="C128" s="24" t="str">
        <f>Apr!C128</f>
        <v>Sulphur Ointment</v>
      </c>
      <c r="D128" s="24" t="str">
        <f>Apr!D128</f>
        <v>450gm</v>
      </c>
      <c r="E128" s="22">
        <f>Sep!I128</f>
        <v>0</v>
      </c>
      <c r="F128" s="29"/>
      <c r="G128" s="26">
        <f t="shared" si="4"/>
        <v>0</v>
      </c>
      <c r="H128" s="29"/>
      <c r="I128" s="26">
        <f t="shared" si="5"/>
        <v>0</v>
      </c>
    </row>
    <row r="129" spans="1:9" s="4" customFormat="1" ht="16.5" customHeight="1" x14ac:dyDescent="0.2">
      <c r="A129" s="22">
        <f>Apr!A129</f>
        <v>125</v>
      </c>
      <c r="B129" s="23" t="str">
        <f>Apr!B129</f>
        <v>D211</v>
      </c>
      <c r="C129" s="24" t="str">
        <f>Apr!C129</f>
        <v>Liniment Turpentine</v>
      </c>
      <c r="D129" s="24" t="str">
        <f>Apr!D129</f>
        <v>450ml Bottle</v>
      </c>
      <c r="E129" s="22">
        <f>Sep!I129</f>
        <v>0</v>
      </c>
      <c r="F129" s="29"/>
      <c r="G129" s="26">
        <f t="shared" si="4"/>
        <v>0</v>
      </c>
      <c r="H129" s="29"/>
      <c r="I129" s="26">
        <f t="shared" si="5"/>
        <v>0</v>
      </c>
    </row>
    <row r="130" spans="1:9" s="4" customFormat="1" ht="16.5" customHeight="1" x14ac:dyDescent="0.2">
      <c r="A130" s="22">
        <f>Apr!A130</f>
        <v>126</v>
      </c>
      <c r="B130" s="23" t="str">
        <f>Apr!B130</f>
        <v>D213</v>
      </c>
      <c r="C130" s="24" t="str">
        <f>Apr!C130</f>
        <v>Inj Amoxycillin With Salbactum IP</v>
      </c>
      <c r="D130" s="24" t="str">
        <f>Apr!D130</f>
        <v>2gm Vial</v>
      </c>
      <c r="E130" s="22">
        <f>Sep!I130</f>
        <v>0</v>
      </c>
      <c r="F130" s="29"/>
      <c r="G130" s="26">
        <f t="shared" si="4"/>
        <v>0</v>
      </c>
      <c r="H130" s="29"/>
      <c r="I130" s="26">
        <f t="shared" si="5"/>
        <v>0</v>
      </c>
    </row>
    <row r="131" spans="1:9" s="4" customFormat="1" ht="16.5" customHeight="1" x14ac:dyDescent="0.2">
      <c r="A131" s="22">
        <f>Apr!A131</f>
        <v>127</v>
      </c>
      <c r="B131" s="23" t="str">
        <f>Apr!B131</f>
        <v>D214</v>
      </c>
      <c r="C131" s="24" t="str">
        <f>Apr!C131</f>
        <v>Inj Ceftriaxone IP</v>
      </c>
      <c r="D131" s="24" t="str">
        <f>Apr!D131</f>
        <v>2gm Vial</v>
      </c>
      <c r="E131" s="22">
        <f>Sep!I131</f>
        <v>0</v>
      </c>
      <c r="F131" s="29"/>
      <c r="G131" s="26">
        <f t="shared" si="4"/>
        <v>0</v>
      </c>
      <c r="H131" s="29"/>
      <c r="I131" s="26">
        <f t="shared" si="5"/>
        <v>0</v>
      </c>
    </row>
    <row r="132" spans="1:9" s="4" customFormat="1" ht="16.5" customHeight="1" x14ac:dyDescent="0.2">
      <c r="A132" s="22">
        <f>Apr!A132</f>
        <v>128</v>
      </c>
      <c r="B132" s="23" t="str">
        <f>Apr!B132</f>
        <v>D216</v>
      </c>
      <c r="C132" s="24" t="str">
        <f>Apr!C132</f>
        <v>Furozolidone Powder For Oral Use</v>
      </c>
      <c r="D132" s="24" t="str">
        <f>Apr!D132</f>
        <v>250gm</v>
      </c>
      <c r="E132" s="22">
        <f>Sep!I132</f>
        <v>0</v>
      </c>
      <c r="F132" s="29"/>
      <c r="G132" s="26">
        <f t="shared" si="4"/>
        <v>0</v>
      </c>
      <c r="H132" s="29"/>
      <c r="I132" s="26">
        <f t="shared" si="5"/>
        <v>0</v>
      </c>
    </row>
    <row r="133" spans="1:9" s="4" customFormat="1" ht="16.5" customHeight="1" x14ac:dyDescent="0.2">
      <c r="A133" s="22">
        <f>Apr!A133</f>
        <v>129</v>
      </c>
      <c r="B133" s="23" t="str">
        <f>Apr!B133</f>
        <v>D221</v>
      </c>
      <c r="C133" s="24" t="str">
        <f>Apr!C133</f>
        <v>Cypermethrin Soln - HIGH CIS 100 Mg</v>
      </c>
      <c r="D133" s="24" t="str">
        <f>Apr!D133</f>
        <v>50ml Tin</v>
      </c>
      <c r="E133" s="22">
        <f>Sep!I133</f>
        <v>0</v>
      </c>
      <c r="F133" s="29"/>
      <c r="G133" s="26">
        <f t="shared" si="4"/>
        <v>0</v>
      </c>
      <c r="H133" s="29"/>
      <c r="I133" s="26">
        <f t="shared" si="5"/>
        <v>0</v>
      </c>
    </row>
    <row r="134" spans="1:9" s="4" customFormat="1" ht="16.5" customHeight="1" x14ac:dyDescent="0.2">
      <c r="A134" s="114">
        <f>Apr!A134</f>
        <v>130</v>
      </c>
      <c r="B134" s="119" t="str">
        <f>Apr!B134</f>
        <v>D228</v>
      </c>
      <c r="C134" s="115" t="str">
        <f>Apr!C134</f>
        <v>Inj Betamethasone-4Mg</v>
      </c>
      <c r="D134" s="115" t="str">
        <f>Apr!D134</f>
        <v>1ml Amp</v>
      </c>
      <c r="E134" s="114">
        <f>Sep!I134</f>
        <v>0</v>
      </c>
      <c r="F134" s="116"/>
      <c r="G134" s="118">
        <f t="shared" si="4"/>
        <v>0</v>
      </c>
      <c r="H134" s="116"/>
      <c r="I134" s="118">
        <f t="shared" si="5"/>
        <v>0</v>
      </c>
    </row>
    <row r="135" spans="1:9" s="4" customFormat="1" ht="16.5" customHeight="1" x14ac:dyDescent="0.2">
      <c r="A135" s="22">
        <f>Apr!A135</f>
        <v>131</v>
      </c>
      <c r="B135" s="23" t="str">
        <f>Apr!B135</f>
        <v>D229</v>
      </c>
      <c r="C135" s="24" t="str">
        <f>Apr!C135</f>
        <v>Ivermectin Tablets 10Mg/Tab</v>
      </c>
      <c r="D135" s="24" t="str">
        <f>Apr!D135</f>
        <v>10 Tabs</v>
      </c>
      <c r="E135" s="22">
        <f>Sep!I135</f>
        <v>0</v>
      </c>
      <c r="F135" s="29"/>
      <c r="G135" s="26">
        <f t="shared" ref="G135:G189" si="6">E135+F135</f>
        <v>0</v>
      </c>
      <c r="H135" s="29"/>
      <c r="I135" s="26">
        <f t="shared" ref="I135:I189" si="7">G135-H135</f>
        <v>0</v>
      </c>
    </row>
    <row r="136" spans="1:9" s="4" customFormat="1" ht="16.5" customHeight="1" x14ac:dyDescent="0.2">
      <c r="A136" s="22">
        <f>Apr!A136</f>
        <v>132</v>
      </c>
      <c r="B136" s="23" t="str">
        <f>Apr!B136</f>
        <v>D230</v>
      </c>
      <c r="C136" s="24" t="str">
        <f>Apr!C136</f>
        <v>Levofloxacin 100 Mg + Orindazole 200 Mg In 5 Ml</v>
      </c>
      <c r="D136" s="24" t="str">
        <f>Apr!D136</f>
        <v>150ml Bottle</v>
      </c>
      <c r="E136" s="22">
        <f>Sep!I136</f>
        <v>0</v>
      </c>
      <c r="F136" s="29"/>
      <c r="G136" s="26">
        <f t="shared" si="6"/>
        <v>0</v>
      </c>
      <c r="H136" s="29"/>
      <c r="I136" s="26">
        <f t="shared" si="7"/>
        <v>0</v>
      </c>
    </row>
    <row r="137" spans="1:9" s="4" customFormat="1" ht="16.5" customHeight="1" x14ac:dyDescent="0.2">
      <c r="A137" s="22">
        <f>Apr!A137</f>
        <v>133</v>
      </c>
      <c r="B137" s="23" t="str">
        <f>Apr!B137</f>
        <v>D232</v>
      </c>
      <c r="C137" s="24" t="str">
        <f>Apr!C137</f>
        <v>Plasma Volume Expander</v>
      </c>
      <c r="D137" s="24">
        <f>Apr!D137</f>
        <v>0</v>
      </c>
      <c r="E137" s="22">
        <f>Sep!I137</f>
        <v>0</v>
      </c>
      <c r="F137" s="29"/>
      <c r="G137" s="26">
        <f t="shared" si="6"/>
        <v>0</v>
      </c>
      <c r="H137" s="29"/>
      <c r="I137" s="26">
        <f t="shared" si="7"/>
        <v>0</v>
      </c>
    </row>
    <row r="138" spans="1:9" s="4" customFormat="1" ht="16.5" customHeight="1" x14ac:dyDescent="0.2">
      <c r="A138" s="22">
        <f>Apr!A138</f>
        <v>134</v>
      </c>
      <c r="B138" s="23" t="str">
        <f>Apr!B138</f>
        <v>D233</v>
      </c>
      <c r="C138" s="24" t="str">
        <f>Apr!C138</f>
        <v>Enrofloxacin Inj (Long Acting)</v>
      </c>
      <c r="D138" s="24">
        <f>Apr!D138</f>
        <v>0</v>
      </c>
      <c r="E138" s="22">
        <f>Sep!I138</f>
        <v>0</v>
      </c>
      <c r="F138" s="29"/>
      <c r="G138" s="26">
        <f t="shared" si="6"/>
        <v>0</v>
      </c>
      <c r="H138" s="29"/>
      <c r="I138" s="26">
        <f t="shared" si="7"/>
        <v>0</v>
      </c>
    </row>
    <row r="139" spans="1:9" s="4" customFormat="1" ht="16.5" customHeight="1" x14ac:dyDescent="0.2">
      <c r="A139" s="22">
        <f>Apr!A139</f>
        <v>135</v>
      </c>
      <c r="B139" s="23" t="str">
        <f>Apr!B139</f>
        <v>D234</v>
      </c>
      <c r="C139" s="24" t="str">
        <f>Apr!C139</f>
        <v>Tolfenemic Acid Inj</v>
      </c>
      <c r="D139" s="24">
        <f>Apr!D139</f>
        <v>0</v>
      </c>
      <c r="E139" s="22">
        <f>Sep!I139</f>
        <v>0</v>
      </c>
      <c r="F139" s="29"/>
      <c r="G139" s="26">
        <f t="shared" si="6"/>
        <v>0</v>
      </c>
      <c r="H139" s="29"/>
      <c r="I139" s="26">
        <f t="shared" si="7"/>
        <v>0</v>
      </c>
    </row>
    <row r="140" spans="1:9" s="4" customFormat="1" ht="16.5" customHeight="1" x14ac:dyDescent="0.2">
      <c r="A140" s="22">
        <f>Apr!A140</f>
        <v>136</v>
      </c>
      <c r="B140" s="23" t="str">
        <f>Apr!B140</f>
        <v>D235</v>
      </c>
      <c r="C140" s="24" t="str">
        <f>Apr!C140</f>
        <v>Meloxicam And Paracetamol Inj</v>
      </c>
      <c r="D140" s="24">
        <f>Apr!D140</f>
        <v>0</v>
      </c>
      <c r="E140" s="22">
        <f>Sep!I140</f>
        <v>0</v>
      </c>
      <c r="F140" s="29"/>
      <c r="G140" s="26">
        <f t="shared" si="6"/>
        <v>0</v>
      </c>
      <c r="H140" s="29"/>
      <c r="I140" s="26">
        <f t="shared" si="7"/>
        <v>0</v>
      </c>
    </row>
    <row r="141" spans="1:9" s="4" customFormat="1" ht="16.5" customHeight="1" x14ac:dyDescent="0.2">
      <c r="A141" s="22">
        <f>Apr!A141</f>
        <v>137</v>
      </c>
      <c r="B141" s="23" t="str">
        <f>Apr!B141</f>
        <v>D236</v>
      </c>
      <c r="C141" s="24" t="str">
        <f>Apr!C141</f>
        <v>Ketoprofen Inj</v>
      </c>
      <c r="D141" s="24">
        <f>Apr!D141</f>
        <v>0</v>
      </c>
      <c r="E141" s="22">
        <f>Sep!I141</f>
        <v>0</v>
      </c>
      <c r="F141" s="29"/>
      <c r="G141" s="26">
        <f t="shared" si="6"/>
        <v>0</v>
      </c>
      <c r="H141" s="29"/>
      <c r="I141" s="26">
        <f t="shared" si="7"/>
        <v>0</v>
      </c>
    </row>
    <row r="142" spans="1:9" s="4" customFormat="1" ht="16.5" customHeight="1" x14ac:dyDescent="0.2">
      <c r="A142" s="22">
        <f>Apr!A142</f>
        <v>138</v>
      </c>
      <c r="B142" s="23" t="str">
        <f>Apr!B142</f>
        <v>D237</v>
      </c>
      <c r="C142" s="24" t="str">
        <f>Apr!C142</f>
        <v>Lincomycin Inj</v>
      </c>
      <c r="D142" s="24">
        <f>Apr!D142</f>
        <v>0</v>
      </c>
      <c r="E142" s="22">
        <f>Sep!I142</f>
        <v>0</v>
      </c>
      <c r="F142" s="29"/>
      <c r="G142" s="26">
        <f t="shared" si="6"/>
        <v>0</v>
      </c>
      <c r="H142" s="29"/>
      <c r="I142" s="26">
        <f t="shared" si="7"/>
        <v>0</v>
      </c>
    </row>
    <row r="143" spans="1:9" s="4" customFormat="1" ht="16.5" customHeight="1" x14ac:dyDescent="0.2">
      <c r="A143" s="22">
        <f>Apr!A143</f>
        <v>139</v>
      </c>
      <c r="B143" s="23" t="str">
        <f>Apr!B143</f>
        <v>D238</v>
      </c>
      <c r="C143" s="24" t="str">
        <f>Apr!C143</f>
        <v>Diazepam Inj</v>
      </c>
      <c r="D143" s="24">
        <f>Apr!D143</f>
        <v>0</v>
      </c>
      <c r="E143" s="22">
        <f>Sep!I143</f>
        <v>0</v>
      </c>
      <c r="F143" s="29"/>
      <c r="G143" s="26">
        <f t="shared" si="6"/>
        <v>0</v>
      </c>
      <c r="H143" s="29"/>
      <c r="I143" s="26">
        <f t="shared" si="7"/>
        <v>0</v>
      </c>
    </row>
    <row r="144" spans="1:9" s="4" customFormat="1" ht="16.5" customHeight="1" x14ac:dyDescent="0.2">
      <c r="A144" s="114">
        <f>Apr!A144</f>
        <v>140</v>
      </c>
      <c r="B144" s="119" t="str">
        <f>Apr!B144</f>
        <v>D239</v>
      </c>
      <c r="C144" s="115" t="str">
        <f>Apr!C144</f>
        <v>Ceftiofur Sodium Inj</v>
      </c>
      <c r="D144" s="115">
        <f>Apr!D144</f>
        <v>0</v>
      </c>
      <c r="E144" s="114">
        <f>Sep!I144</f>
        <v>0</v>
      </c>
      <c r="F144" s="116"/>
      <c r="G144" s="118">
        <f t="shared" si="6"/>
        <v>0</v>
      </c>
      <c r="H144" s="116"/>
      <c r="I144" s="118">
        <f t="shared" si="7"/>
        <v>0</v>
      </c>
    </row>
    <row r="145" spans="1:9" s="4" customFormat="1" ht="16.5" customHeight="1" x14ac:dyDescent="0.2">
      <c r="A145" s="22">
        <f>Apr!A145</f>
        <v>141</v>
      </c>
      <c r="B145" s="23" t="str">
        <f>Apr!B145</f>
        <v>D240</v>
      </c>
      <c r="C145" s="24" t="str">
        <f>Apr!C145</f>
        <v>Iron Sorbitol Folic Acid And</v>
      </c>
      <c r="D145" s="24">
        <f>Apr!D145</f>
        <v>0</v>
      </c>
      <c r="E145" s="22">
        <f>Sep!I145</f>
        <v>0</v>
      </c>
      <c r="F145" s="29"/>
      <c r="G145" s="26">
        <f t="shared" si="6"/>
        <v>0</v>
      </c>
      <c r="H145" s="29"/>
      <c r="I145" s="26">
        <f t="shared" si="7"/>
        <v>0</v>
      </c>
    </row>
    <row r="146" spans="1:9" s="4" customFormat="1" ht="16.5" customHeight="1" x14ac:dyDescent="0.2">
      <c r="A146" s="22">
        <f>Apr!A146</f>
        <v>142</v>
      </c>
      <c r="B146" s="23" t="str">
        <f>Apr!B146</f>
        <v>D241</v>
      </c>
      <c r="C146" s="24" t="str">
        <f>Apr!C146</f>
        <v>Ciprofloxacin And Tinidazole Bolus</v>
      </c>
      <c r="D146" s="24">
        <f>Apr!D146</f>
        <v>0</v>
      </c>
      <c r="E146" s="22">
        <f>Sep!I146</f>
        <v>0</v>
      </c>
      <c r="F146" s="29"/>
      <c r="G146" s="26">
        <f t="shared" si="6"/>
        <v>0</v>
      </c>
      <c r="H146" s="29"/>
      <c r="I146" s="26">
        <f t="shared" si="7"/>
        <v>0</v>
      </c>
    </row>
    <row r="147" spans="1:9" s="4" customFormat="1" ht="16.5" customHeight="1" x14ac:dyDescent="0.2">
      <c r="A147" s="22">
        <f>Apr!A147</f>
        <v>143</v>
      </c>
      <c r="B147" s="23" t="str">
        <f>Apr!B147</f>
        <v>D242</v>
      </c>
      <c r="C147" s="24" t="str">
        <f>Apr!C147</f>
        <v>Progestrone Depot Inj</v>
      </c>
      <c r="D147" s="24">
        <f>Apr!D147</f>
        <v>0</v>
      </c>
      <c r="E147" s="22">
        <f>Sep!I147</f>
        <v>0</v>
      </c>
      <c r="F147" s="29"/>
      <c r="G147" s="26">
        <f t="shared" si="6"/>
        <v>0</v>
      </c>
      <c r="H147" s="29"/>
      <c r="I147" s="26">
        <f t="shared" si="7"/>
        <v>0</v>
      </c>
    </row>
    <row r="148" spans="1:9" s="4" customFormat="1" ht="16.5" customHeight="1" x14ac:dyDescent="0.2">
      <c r="A148" s="22">
        <f>Apr!A148</f>
        <v>144</v>
      </c>
      <c r="B148" s="23" t="str">
        <f>Apr!B148</f>
        <v>D243</v>
      </c>
      <c r="C148" s="24" t="str">
        <f>Apr!C148</f>
        <v>Ceftriaxone Tazobactum Inj</v>
      </c>
      <c r="D148" s="24" t="str">
        <f>Apr!D148</f>
        <v xml:space="preserve"> 4450 Mg</v>
      </c>
      <c r="E148" s="22">
        <f>Sep!I148</f>
        <v>0</v>
      </c>
      <c r="F148" s="29"/>
      <c r="G148" s="26">
        <f t="shared" si="6"/>
        <v>0</v>
      </c>
      <c r="H148" s="29"/>
      <c r="I148" s="26">
        <f t="shared" si="7"/>
        <v>0</v>
      </c>
    </row>
    <row r="149" spans="1:9" s="4" customFormat="1" ht="16.5" customHeight="1" x14ac:dyDescent="0.2">
      <c r="A149" s="22">
        <f>Apr!A149</f>
        <v>145</v>
      </c>
      <c r="B149" s="23" t="str">
        <f>Apr!B149</f>
        <v>D244</v>
      </c>
      <c r="C149" s="24" t="str">
        <f>Apr!C149</f>
        <v>Salt Lick</v>
      </c>
      <c r="D149" s="24">
        <f>Apr!D149</f>
        <v>0</v>
      </c>
      <c r="E149" s="22">
        <f>Sep!I149</f>
        <v>0</v>
      </c>
      <c r="F149" s="29"/>
      <c r="G149" s="26">
        <f t="shared" si="6"/>
        <v>0</v>
      </c>
      <c r="H149" s="29"/>
      <c r="I149" s="26">
        <f t="shared" si="7"/>
        <v>0</v>
      </c>
    </row>
    <row r="150" spans="1:9" s="4" customFormat="1" ht="16.5" customHeight="1" x14ac:dyDescent="0.2">
      <c r="A150" s="22">
        <f>Apr!A150</f>
        <v>146</v>
      </c>
      <c r="B150" s="23" t="str">
        <f>Apr!B150</f>
        <v>D245</v>
      </c>
      <c r="C150" s="24" t="str">
        <f>Apr!C150</f>
        <v>Mineral Mixture Powder</v>
      </c>
      <c r="D150" s="24">
        <f>Apr!D150</f>
        <v>0</v>
      </c>
      <c r="E150" s="22">
        <f>Sep!I150</f>
        <v>0</v>
      </c>
      <c r="F150" s="29"/>
      <c r="G150" s="26">
        <f t="shared" si="6"/>
        <v>0</v>
      </c>
      <c r="H150" s="29"/>
      <c r="I150" s="26">
        <f t="shared" si="7"/>
        <v>0</v>
      </c>
    </row>
    <row r="151" spans="1:9" s="4" customFormat="1" ht="16.5" customHeight="1" x14ac:dyDescent="0.2">
      <c r="A151" s="22">
        <f>Apr!A151</f>
        <v>147</v>
      </c>
      <c r="B151" s="23" t="str">
        <f>Apr!B151</f>
        <v>D246</v>
      </c>
      <c r="C151" s="24" t="str">
        <f>Apr!C151</f>
        <v>Dusting Powder</v>
      </c>
      <c r="D151" s="24">
        <f>Apr!D151</f>
        <v>0</v>
      </c>
      <c r="E151" s="22">
        <f>Sep!I151</f>
        <v>0</v>
      </c>
      <c r="F151" s="29"/>
      <c r="G151" s="26">
        <f t="shared" si="6"/>
        <v>0</v>
      </c>
      <c r="H151" s="29"/>
      <c r="I151" s="26">
        <f t="shared" si="7"/>
        <v>0</v>
      </c>
    </row>
    <row r="152" spans="1:9" s="4" customFormat="1" ht="16.5" customHeight="1" x14ac:dyDescent="0.2">
      <c r="A152" s="22">
        <f>Apr!A152</f>
        <v>148</v>
      </c>
      <c r="B152" s="23" t="str">
        <f>Apr!B152</f>
        <v>D247</v>
      </c>
      <c r="C152" s="24" t="str">
        <f>Apr!C152</f>
        <v>Dicyclomine Hcl Inj</v>
      </c>
      <c r="D152" s="24">
        <f>Apr!D152</f>
        <v>0</v>
      </c>
      <c r="E152" s="22">
        <f>Sep!I152</f>
        <v>0</v>
      </c>
      <c r="F152" s="29"/>
      <c r="G152" s="26">
        <f t="shared" si="6"/>
        <v>0</v>
      </c>
      <c r="H152" s="29"/>
      <c r="I152" s="26">
        <f t="shared" si="7"/>
        <v>0</v>
      </c>
    </row>
    <row r="153" spans="1:9" s="4" customFormat="1" ht="16.5" customHeight="1" x14ac:dyDescent="0.2">
      <c r="A153" s="22">
        <f>Apr!A153</f>
        <v>149</v>
      </c>
      <c r="B153" s="23" t="str">
        <f>Apr!B153</f>
        <v>D248</v>
      </c>
      <c r="C153" s="24" t="str">
        <f>Apr!C153</f>
        <v>Ceftizoxime Sodium Inj</v>
      </c>
      <c r="D153" s="24">
        <f>Apr!D153</f>
        <v>0</v>
      </c>
      <c r="E153" s="22">
        <f>Sep!I153</f>
        <v>0</v>
      </c>
      <c r="F153" s="29"/>
      <c r="G153" s="26">
        <f t="shared" si="6"/>
        <v>0</v>
      </c>
      <c r="H153" s="29"/>
      <c r="I153" s="26">
        <f t="shared" si="7"/>
        <v>0</v>
      </c>
    </row>
    <row r="154" spans="1:9" s="4" customFormat="1" ht="16.5" customHeight="1" x14ac:dyDescent="0.2">
      <c r="A154" s="114">
        <f>Apr!A154</f>
        <v>150</v>
      </c>
      <c r="B154" s="119" t="str">
        <f>Apr!B154</f>
        <v>D249</v>
      </c>
      <c r="C154" s="115" t="str">
        <f>Apr!C154</f>
        <v>Morboflaxacin Tab</v>
      </c>
      <c r="D154" s="115">
        <f>Apr!D154</f>
        <v>0</v>
      </c>
      <c r="E154" s="114">
        <f>Sep!I154</f>
        <v>0</v>
      </c>
      <c r="F154" s="116"/>
      <c r="G154" s="118">
        <f t="shared" si="6"/>
        <v>0</v>
      </c>
      <c r="H154" s="116"/>
      <c r="I154" s="118">
        <f t="shared" si="7"/>
        <v>0</v>
      </c>
    </row>
    <row r="155" spans="1:9" s="4" customFormat="1" ht="16.5" customHeight="1" x14ac:dyDescent="0.2">
      <c r="A155" s="22">
        <f>Apr!A155</f>
        <v>151</v>
      </c>
      <c r="B155" s="23" t="str">
        <f>Apr!B155</f>
        <v>D250</v>
      </c>
      <c r="C155" s="24" t="str">
        <f>Apr!C155</f>
        <v>Methyl Ergometrine Inj</v>
      </c>
      <c r="D155" s="24">
        <f>Apr!D155</f>
        <v>0</v>
      </c>
      <c r="E155" s="22">
        <f>Sep!I155</f>
        <v>0</v>
      </c>
      <c r="F155" s="29"/>
      <c r="G155" s="26">
        <f t="shared" si="6"/>
        <v>0</v>
      </c>
      <c r="H155" s="29"/>
      <c r="I155" s="26">
        <f t="shared" si="7"/>
        <v>0</v>
      </c>
    </row>
    <row r="156" spans="1:9" s="4" customFormat="1" ht="16.5" customHeight="1" x14ac:dyDescent="0.2">
      <c r="A156" s="22">
        <f>Apr!A156</f>
        <v>152</v>
      </c>
      <c r="B156" s="23" t="str">
        <f>Apr!B156</f>
        <v>D251</v>
      </c>
      <c r="C156" s="24" t="str">
        <f>Apr!C156</f>
        <v>Ivermectin And Chlorsulon Inj</v>
      </c>
      <c r="D156" s="24">
        <f>Apr!D156</f>
        <v>0</v>
      </c>
      <c r="E156" s="22">
        <f>Sep!I156</f>
        <v>0</v>
      </c>
      <c r="F156" s="29"/>
      <c r="G156" s="26">
        <f t="shared" si="6"/>
        <v>0</v>
      </c>
      <c r="H156" s="29"/>
      <c r="I156" s="26">
        <f t="shared" si="7"/>
        <v>0</v>
      </c>
    </row>
    <row r="157" spans="1:9" s="4" customFormat="1" ht="16.5" customHeight="1" x14ac:dyDescent="0.2">
      <c r="A157" s="22">
        <f>Apr!A157</f>
        <v>153</v>
      </c>
      <c r="B157" s="23" t="str">
        <f>Apr!B157</f>
        <v>D252</v>
      </c>
      <c r="C157" s="24" t="str">
        <f>Apr!C157</f>
        <v>Isoflupredone Inj</v>
      </c>
      <c r="D157" s="24">
        <f>Apr!D157</f>
        <v>0</v>
      </c>
      <c r="E157" s="22">
        <f>Sep!I157</f>
        <v>0</v>
      </c>
      <c r="F157" s="29"/>
      <c r="G157" s="26">
        <f t="shared" si="6"/>
        <v>0</v>
      </c>
      <c r="H157" s="29"/>
      <c r="I157" s="26">
        <f t="shared" si="7"/>
        <v>0</v>
      </c>
    </row>
    <row r="158" spans="1:9" s="4" customFormat="1" ht="16.5" customHeight="1" x14ac:dyDescent="0.2">
      <c r="A158" s="22">
        <f>Apr!A158</f>
        <v>154</v>
      </c>
      <c r="B158" s="23" t="str">
        <f>Apr!B158</f>
        <v>D253</v>
      </c>
      <c r="C158" s="24" t="str">
        <f>Apr!C158</f>
        <v>Dinoprost Tromethanamine Inj</v>
      </c>
      <c r="D158" s="24">
        <f>Apr!D158</f>
        <v>0</v>
      </c>
      <c r="E158" s="22">
        <f>Sep!I158</f>
        <v>0</v>
      </c>
      <c r="F158" s="29"/>
      <c r="G158" s="26">
        <f t="shared" si="6"/>
        <v>0</v>
      </c>
      <c r="H158" s="29"/>
      <c r="I158" s="26">
        <f t="shared" si="7"/>
        <v>0</v>
      </c>
    </row>
    <row r="159" spans="1:9" s="4" customFormat="1" ht="16.5" customHeight="1" x14ac:dyDescent="0.2">
      <c r="A159" s="22">
        <f>Apr!A159</f>
        <v>155</v>
      </c>
      <c r="B159" s="23" t="str">
        <f>Apr!B159</f>
        <v>D254</v>
      </c>
      <c r="C159" s="24" t="str">
        <f>Apr!C159</f>
        <v>Cidr Kit</v>
      </c>
      <c r="D159" s="24">
        <f>Apr!D159</f>
        <v>0</v>
      </c>
      <c r="E159" s="22">
        <f>Sep!I159</f>
        <v>0</v>
      </c>
      <c r="F159" s="29"/>
      <c r="G159" s="26">
        <f t="shared" si="6"/>
        <v>0</v>
      </c>
      <c r="H159" s="29"/>
      <c r="I159" s="26">
        <f t="shared" si="7"/>
        <v>0</v>
      </c>
    </row>
    <row r="160" spans="1:9" s="4" customFormat="1" ht="16.5" customHeight="1" x14ac:dyDescent="0.2">
      <c r="A160" s="22">
        <f>Apr!A160</f>
        <v>156</v>
      </c>
      <c r="B160" s="23" t="str">
        <f>Apr!B160</f>
        <v>D255</v>
      </c>
      <c r="C160" s="24" t="str">
        <f>Apr!C160</f>
        <v>Glycerin And Sodium Chloride Enema</v>
      </c>
      <c r="D160" s="24">
        <f>Apr!D160</f>
        <v>0</v>
      </c>
      <c r="E160" s="22">
        <f>Sep!I160</f>
        <v>0</v>
      </c>
      <c r="F160" s="29"/>
      <c r="G160" s="26">
        <f t="shared" si="6"/>
        <v>0</v>
      </c>
      <c r="H160" s="29"/>
      <c r="I160" s="26">
        <f t="shared" si="7"/>
        <v>0</v>
      </c>
    </row>
    <row r="161" spans="1:9" s="4" customFormat="1" ht="16.5" customHeight="1" x14ac:dyDescent="0.2">
      <c r="A161" s="22">
        <f>Apr!A161</f>
        <v>157</v>
      </c>
      <c r="B161" s="23" t="str">
        <f>Apr!B161</f>
        <v>D256</v>
      </c>
      <c r="C161" s="24" t="str">
        <f>Apr!C161</f>
        <v>Cefotaxime Sodium Inj Ip 2.5 Gm</v>
      </c>
      <c r="D161" s="24">
        <f>Apr!D161</f>
        <v>0</v>
      </c>
      <c r="E161" s="22">
        <f>Sep!I161</f>
        <v>0</v>
      </c>
      <c r="F161" s="29"/>
      <c r="G161" s="26">
        <f t="shared" si="6"/>
        <v>0</v>
      </c>
      <c r="H161" s="29"/>
      <c r="I161" s="26">
        <f t="shared" si="7"/>
        <v>0</v>
      </c>
    </row>
    <row r="162" spans="1:9" s="4" customFormat="1" ht="16.5" customHeight="1" x14ac:dyDescent="0.2">
      <c r="A162" s="22">
        <f>Apr!A162</f>
        <v>158</v>
      </c>
      <c r="B162" s="23" t="str">
        <f>Apr!B162</f>
        <v>D257</v>
      </c>
      <c r="C162" s="24" t="str">
        <f>Apr!C162</f>
        <v>Isofluperdone 2 Mg / Ml</v>
      </c>
      <c r="D162" s="24">
        <f>Apr!D162</f>
        <v>0</v>
      </c>
      <c r="E162" s="22">
        <f>Sep!I162</f>
        <v>0</v>
      </c>
      <c r="F162" s="29"/>
      <c r="G162" s="26">
        <f t="shared" si="6"/>
        <v>0</v>
      </c>
      <c r="H162" s="29"/>
      <c r="I162" s="26">
        <f t="shared" si="7"/>
        <v>0</v>
      </c>
    </row>
    <row r="163" spans="1:9" s="4" customFormat="1" ht="16.5" customHeight="1" x14ac:dyDescent="0.2">
      <c r="A163" s="22">
        <f>Apr!A163</f>
        <v>159</v>
      </c>
      <c r="B163" s="23" t="str">
        <f>Apr!B163</f>
        <v>D258</v>
      </c>
      <c r="C163" s="24" t="str">
        <f>Apr!C163</f>
        <v>Magnesium Sulphate</v>
      </c>
      <c r="D163" s="24">
        <f>Apr!D163</f>
        <v>0</v>
      </c>
      <c r="E163" s="22">
        <f>Sep!I163</f>
        <v>0</v>
      </c>
      <c r="F163" s="29"/>
      <c r="G163" s="26">
        <f t="shared" si="6"/>
        <v>0</v>
      </c>
      <c r="H163" s="29"/>
      <c r="I163" s="26">
        <f t="shared" si="7"/>
        <v>0</v>
      </c>
    </row>
    <row r="164" spans="1:9" s="4" customFormat="1" ht="16.5" customHeight="1" x14ac:dyDescent="0.2">
      <c r="A164" s="114">
        <f>Apr!A164</f>
        <v>160</v>
      </c>
      <c r="B164" s="119" t="str">
        <f>Apr!B164</f>
        <v>D259</v>
      </c>
      <c r="C164" s="115" t="str">
        <f>Apr!C164</f>
        <v>Cefalexin Intra Uterine Powder</v>
      </c>
      <c r="D164" s="115">
        <f>Apr!D164</f>
        <v>0</v>
      </c>
      <c r="E164" s="114">
        <f>Sep!I164</f>
        <v>0</v>
      </c>
      <c r="F164" s="116"/>
      <c r="G164" s="118">
        <f t="shared" si="6"/>
        <v>0</v>
      </c>
      <c r="H164" s="116"/>
      <c r="I164" s="118">
        <f t="shared" si="7"/>
        <v>0</v>
      </c>
    </row>
    <row r="165" spans="1:9" s="4" customFormat="1" ht="16.5" customHeight="1" x14ac:dyDescent="0.2">
      <c r="A165" s="22">
        <f>Apr!A165</f>
        <v>161</v>
      </c>
      <c r="B165" s="23" t="str">
        <f>Apr!B165</f>
        <v>D260</v>
      </c>
      <c r="C165" s="24" t="str">
        <f>Apr!C165</f>
        <v>Lithium Antimonyl Thiomalate 6%</v>
      </c>
      <c r="D165" s="24">
        <f>Apr!D165</f>
        <v>0</v>
      </c>
      <c r="E165" s="22">
        <f>Sep!I165</f>
        <v>0</v>
      </c>
      <c r="F165" s="29"/>
      <c r="G165" s="26">
        <f t="shared" si="6"/>
        <v>0</v>
      </c>
      <c r="H165" s="29"/>
      <c r="I165" s="26">
        <f t="shared" si="7"/>
        <v>0</v>
      </c>
    </row>
    <row r="166" spans="1:9" s="4" customFormat="1" ht="16.5" customHeight="1" x14ac:dyDescent="0.2">
      <c r="A166" s="22">
        <f>Apr!A166</f>
        <v>162</v>
      </c>
      <c r="B166" s="23" t="str">
        <f>Apr!B166</f>
        <v>D261</v>
      </c>
      <c r="C166" s="24" t="str">
        <f>Apr!C166</f>
        <v>Quinapyramine Sulphate &amp; Quina. Chloride</v>
      </c>
      <c r="D166" s="24" t="str">
        <f>Apr!D166</f>
        <v>1.5+1g</v>
      </c>
      <c r="E166" s="22">
        <f>Sep!I166</f>
        <v>0</v>
      </c>
      <c r="F166" s="29"/>
      <c r="G166" s="26">
        <f t="shared" si="6"/>
        <v>0</v>
      </c>
      <c r="H166" s="29"/>
      <c r="I166" s="26">
        <f t="shared" si="7"/>
        <v>0</v>
      </c>
    </row>
    <row r="167" spans="1:9" s="4" customFormat="1" ht="16.5" customHeight="1" x14ac:dyDescent="0.2">
      <c r="A167" s="22">
        <f>Apr!A167</f>
        <v>163</v>
      </c>
      <c r="B167" s="23" t="str">
        <f>Apr!B167</f>
        <v>D262</v>
      </c>
      <c r="C167" s="24" t="str">
        <f>Apr!C167</f>
        <v>Cefalexin Powder</v>
      </c>
      <c r="D167" s="24">
        <f>Apr!D167</f>
        <v>0</v>
      </c>
      <c r="E167" s="22">
        <f>Sep!I167</f>
        <v>0</v>
      </c>
      <c r="F167" s="29"/>
      <c r="G167" s="26">
        <f t="shared" si="6"/>
        <v>0</v>
      </c>
      <c r="H167" s="29"/>
      <c r="I167" s="26">
        <f t="shared" si="7"/>
        <v>0</v>
      </c>
    </row>
    <row r="168" spans="1:9" s="4" customFormat="1" ht="16.5" customHeight="1" x14ac:dyDescent="0.2">
      <c r="A168" s="22">
        <f>Apr!A168</f>
        <v>164</v>
      </c>
      <c r="B168" s="23" t="str">
        <f>Apr!B168</f>
        <v>D263</v>
      </c>
      <c r="C168" s="24" t="str">
        <f>Apr!C168</f>
        <v>Ciprofloxacin And Tinindazole Tab</v>
      </c>
      <c r="D168" s="24">
        <f>Apr!D168</f>
        <v>0</v>
      </c>
      <c r="E168" s="22">
        <f>Sep!I168</f>
        <v>0</v>
      </c>
      <c r="F168" s="29"/>
      <c r="G168" s="26">
        <f t="shared" si="6"/>
        <v>0</v>
      </c>
      <c r="H168" s="29"/>
      <c r="I168" s="26">
        <f t="shared" si="7"/>
        <v>0</v>
      </c>
    </row>
    <row r="169" spans="1:9" s="4" customFormat="1" ht="16.5" customHeight="1" x14ac:dyDescent="0.2">
      <c r="A169" s="22">
        <f>Apr!A169</f>
        <v>165</v>
      </c>
      <c r="B169" s="23" t="str">
        <f>Apr!B169</f>
        <v>D264</v>
      </c>
      <c r="C169" s="24" t="str">
        <f>Apr!C169</f>
        <v>Sodium Salicylate Powder</v>
      </c>
      <c r="D169" s="24">
        <f>Apr!D169</f>
        <v>0</v>
      </c>
      <c r="E169" s="22">
        <f>Sep!I169</f>
        <v>0</v>
      </c>
      <c r="F169" s="29"/>
      <c r="G169" s="26">
        <f t="shared" si="6"/>
        <v>0</v>
      </c>
      <c r="H169" s="29"/>
      <c r="I169" s="26">
        <f t="shared" si="7"/>
        <v>0</v>
      </c>
    </row>
    <row r="170" spans="1:9" s="4" customFormat="1" ht="16.5" customHeight="1" x14ac:dyDescent="0.2">
      <c r="A170" s="22">
        <f>Apr!A170</f>
        <v>166</v>
      </c>
      <c r="B170" s="23" t="str">
        <f>Apr!B170</f>
        <v>D265</v>
      </c>
      <c r="C170" s="24" t="str">
        <f>Apr!C170</f>
        <v>Rafoxanide Powder</v>
      </c>
      <c r="D170" s="24">
        <f>Apr!D170</f>
        <v>0</v>
      </c>
      <c r="E170" s="22">
        <f>Sep!I170</f>
        <v>0</v>
      </c>
      <c r="F170" s="29"/>
      <c r="G170" s="26">
        <f t="shared" si="6"/>
        <v>0</v>
      </c>
      <c r="H170" s="29"/>
      <c r="I170" s="26">
        <f t="shared" si="7"/>
        <v>0</v>
      </c>
    </row>
    <row r="171" spans="1:9" s="4" customFormat="1" ht="16.5" customHeight="1" x14ac:dyDescent="0.2">
      <c r="A171" s="22">
        <f>Apr!A171</f>
        <v>167</v>
      </c>
      <c r="B171" s="23" t="str">
        <f>Apr!B171</f>
        <v>D266</v>
      </c>
      <c r="C171" s="24" t="str">
        <f>Apr!C171</f>
        <v>Antimony Potassium Tartrate Bolus</v>
      </c>
      <c r="D171" s="24">
        <f>Apr!D171</f>
        <v>0</v>
      </c>
      <c r="E171" s="22">
        <f>Sep!I171</f>
        <v>0</v>
      </c>
      <c r="F171" s="29"/>
      <c r="G171" s="26">
        <f t="shared" si="6"/>
        <v>0</v>
      </c>
      <c r="H171" s="29"/>
      <c r="I171" s="26">
        <f t="shared" si="7"/>
        <v>0</v>
      </c>
    </row>
    <row r="172" spans="1:9" s="4" customFormat="1" ht="16.5" customHeight="1" x14ac:dyDescent="0.2">
      <c r="A172" s="22">
        <f>Apr!A172</f>
        <v>168</v>
      </c>
      <c r="B172" s="23" t="str">
        <f>Apr!B172</f>
        <v>D267</v>
      </c>
      <c r="C172" s="24" t="str">
        <f>Apr!C172</f>
        <v>Zinc Oxide Powder Ip</v>
      </c>
      <c r="D172" s="24">
        <f>Apr!D172</f>
        <v>0</v>
      </c>
      <c r="E172" s="22">
        <f>Sep!I172</f>
        <v>0</v>
      </c>
      <c r="F172" s="29"/>
      <c r="G172" s="26">
        <f t="shared" si="6"/>
        <v>0</v>
      </c>
      <c r="H172" s="29"/>
      <c r="I172" s="26">
        <f t="shared" si="7"/>
        <v>0</v>
      </c>
    </row>
    <row r="173" spans="1:9" s="4" customFormat="1" ht="16.5" customHeight="1" x14ac:dyDescent="0.2">
      <c r="A173" s="22">
        <f>Apr!A173</f>
        <v>169</v>
      </c>
      <c r="B173" s="23" t="str">
        <f>Apr!B173</f>
        <v>D268</v>
      </c>
      <c r="C173" s="24" t="str">
        <f>Apr!C173</f>
        <v>Antacid Bolus</v>
      </c>
      <c r="D173" s="24">
        <f>Apr!D173</f>
        <v>0</v>
      </c>
      <c r="E173" s="22">
        <f>Sep!I173</f>
        <v>0</v>
      </c>
      <c r="F173" s="29"/>
      <c r="G173" s="26">
        <f t="shared" si="6"/>
        <v>0</v>
      </c>
      <c r="H173" s="29"/>
      <c r="I173" s="26">
        <f t="shared" si="7"/>
        <v>0</v>
      </c>
    </row>
    <row r="174" spans="1:9" s="4" customFormat="1" ht="16.5" customHeight="1" x14ac:dyDescent="0.2">
      <c r="A174" s="114">
        <f>Apr!A174</f>
        <v>170</v>
      </c>
      <c r="B174" s="119" t="str">
        <f>Apr!B174</f>
        <v>D269</v>
      </c>
      <c r="C174" s="115" t="str">
        <f>Apr!C174</f>
        <v>Fenbendazone And Praziquintall Susp</v>
      </c>
      <c r="D174" s="115">
        <f>Apr!D174</f>
        <v>0</v>
      </c>
      <c r="E174" s="114">
        <f>Sep!I174</f>
        <v>0</v>
      </c>
      <c r="F174" s="116"/>
      <c r="G174" s="118">
        <f t="shared" si="6"/>
        <v>0</v>
      </c>
      <c r="H174" s="116"/>
      <c r="I174" s="118">
        <f t="shared" si="7"/>
        <v>0</v>
      </c>
    </row>
    <row r="175" spans="1:9" s="4" customFormat="1" ht="16.5" customHeight="1" x14ac:dyDescent="0.2">
      <c r="A175" s="22">
        <f>Apr!A175</f>
        <v>171</v>
      </c>
      <c r="B175" s="23" t="str">
        <f>Apr!B175</f>
        <v>D270</v>
      </c>
      <c r="C175" s="24" t="str">
        <f>Apr!C175</f>
        <v>Levamizole &amp; Oxyclosanide Susp</v>
      </c>
      <c r="D175" s="24">
        <f>Apr!D175</f>
        <v>0</v>
      </c>
      <c r="E175" s="22">
        <f>Sep!I175</f>
        <v>0</v>
      </c>
      <c r="F175" s="29"/>
      <c r="G175" s="26">
        <f t="shared" si="6"/>
        <v>0</v>
      </c>
      <c r="H175" s="29"/>
      <c r="I175" s="26">
        <f t="shared" si="7"/>
        <v>0</v>
      </c>
    </row>
    <row r="176" spans="1:9" s="4" customFormat="1" ht="16.5" customHeight="1" x14ac:dyDescent="0.2">
      <c r="A176" s="22">
        <f>Apr!A176</f>
        <v>172</v>
      </c>
      <c r="B176" s="23" t="str">
        <f>Apr!B176</f>
        <v>D271</v>
      </c>
      <c r="C176" s="24" t="str">
        <f>Apr!C176</f>
        <v>Triclabendazole Oral Suspension</v>
      </c>
      <c r="D176" s="24">
        <f>Apr!D176</f>
        <v>0</v>
      </c>
      <c r="E176" s="22">
        <f>Sep!I176</f>
        <v>0</v>
      </c>
      <c r="F176" s="29"/>
      <c r="G176" s="26">
        <f t="shared" si="6"/>
        <v>0</v>
      </c>
      <c r="H176" s="29"/>
      <c r="I176" s="26">
        <f t="shared" si="7"/>
        <v>0</v>
      </c>
    </row>
    <row r="177" spans="1:9" s="4" customFormat="1" ht="16.5" customHeight="1" x14ac:dyDescent="0.2">
      <c r="A177" s="22">
        <f>Apr!A177</f>
        <v>173</v>
      </c>
      <c r="B177" s="23" t="str">
        <f>Apr!B177</f>
        <v>D272</v>
      </c>
      <c r="C177" s="24" t="str">
        <f>Apr!C177</f>
        <v>Oxfendazol And Oxyclozanide Susp</v>
      </c>
      <c r="D177" s="24">
        <f>Apr!D177</f>
        <v>0</v>
      </c>
      <c r="E177" s="22">
        <f>Sep!I177</f>
        <v>0</v>
      </c>
      <c r="F177" s="29"/>
      <c r="G177" s="26">
        <f t="shared" si="6"/>
        <v>0</v>
      </c>
      <c r="H177" s="29"/>
      <c r="I177" s="26">
        <f t="shared" si="7"/>
        <v>0</v>
      </c>
    </row>
    <row r="178" spans="1:9" s="4" customFormat="1" ht="16.5" customHeight="1" x14ac:dyDescent="0.2">
      <c r="A178" s="22">
        <f>Apr!A178</f>
        <v>174</v>
      </c>
      <c r="B178" s="23" t="str">
        <f>Apr!B178</f>
        <v>D273</v>
      </c>
      <c r="C178" s="24" t="str">
        <f>Apr!C178</f>
        <v>Calcium Phosph. Vitamin D3 Syrup</v>
      </c>
      <c r="D178" s="24">
        <f>Apr!D178</f>
        <v>0</v>
      </c>
      <c r="E178" s="22">
        <f>Sep!I178</f>
        <v>0</v>
      </c>
      <c r="F178" s="29"/>
      <c r="G178" s="26">
        <f t="shared" si="6"/>
        <v>0</v>
      </c>
      <c r="H178" s="29"/>
      <c r="I178" s="26">
        <f t="shared" si="7"/>
        <v>0</v>
      </c>
    </row>
    <row r="179" spans="1:9" s="4" customFormat="1" ht="16.5" customHeight="1" x14ac:dyDescent="0.2">
      <c r="A179" s="22">
        <f>Apr!A179</f>
        <v>175</v>
      </c>
      <c r="B179" s="23" t="str">
        <f>Apr!B179</f>
        <v>D274</v>
      </c>
      <c r="C179" s="24" t="str">
        <f>Apr!C179</f>
        <v>Ceftiofur Sodium Inj Ip</v>
      </c>
      <c r="D179" s="24">
        <f>Apr!D179</f>
        <v>0</v>
      </c>
      <c r="E179" s="22">
        <f>Sep!I179</f>
        <v>0</v>
      </c>
      <c r="F179" s="29"/>
      <c r="G179" s="26">
        <f t="shared" si="6"/>
        <v>0</v>
      </c>
      <c r="H179" s="29"/>
      <c r="I179" s="26">
        <f t="shared" si="7"/>
        <v>0</v>
      </c>
    </row>
    <row r="180" spans="1:9" s="4" customFormat="1" ht="16.5" customHeight="1" x14ac:dyDescent="0.2">
      <c r="A180" s="22">
        <f>Apr!A180</f>
        <v>176</v>
      </c>
      <c r="B180" s="23" t="str">
        <f>Apr!B180</f>
        <v>D275</v>
      </c>
      <c r="C180" s="24" t="str">
        <f>Apr!C180</f>
        <v>Long Acting Enrofloxacin Inj</v>
      </c>
      <c r="D180" s="24">
        <f>Apr!D180</f>
        <v>0</v>
      </c>
      <c r="E180" s="22">
        <f>Sep!I180</f>
        <v>0</v>
      </c>
      <c r="F180" s="29"/>
      <c r="G180" s="26">
        <f t="shared" si="6"/>
        <v>0</v>
      </c>
      <c r="H180" s="29"/>
      <c r="I180" s="26">
        <f t="shared" si="7"/>
        <v>0</v>
      </c>
    </row>
    <row r="181" spans="1:9" s="4" customFormat="1" ht="16.5" customHeight="1" x14ac:dyDescent="0.2">
      <c r="A181" s="22">
        <f>Apr!A181</f>
        <v>177</v>
      </c>
      <c r="B181" s="23" t="str">
        <f>Apr!B181</f>
        <v>D276</v>
      </c>
      <c r="C181" s="24" t="str">
        <f>Apr!C181</f>
        <v>Amikacin Inj</v>
      </c>
      <c r="D181" s="24">
        <f>Apr!D181</f>
        <v>0</v>
      </c>
      <c r="E181" s="22">
        <f>Sep!I181</f>
        <v>0</v>
      </c>
      <c r="F181" s="29"/>
      <c r="G181" s="26">
        <f t="shared" si="6"/>
        <v>0</v>
      </c>
      <c r="H181" s="29"/>
      <c r="I181" s="26">
        <f t="shared" si="7"/>
        <v>0</v>
      </c>
    </row>
    <row r="182" spans="1:9" s="4" customFormat="1" ht="16.5" customHeight="1" x14ac:dyDescent="0.2">
      <c r="A182" s="22">
        <f>Apr!A182</f>
        <v>178</v>
      </c>
      <c r="B182" s="23" t="str">
        <f>Apr!B182</f>
        <v>D277</v>
      </c>
      <c r="C182" s="24" t="str">
        <f>Apr!C182</f>
        <v>Ceftrioxone And Tazobactum Inj</v>
      </c>
      <c r="D182" s="24">
        <f>Apr!D182</f>
        <v>0</v>
      </c>
      <c r="E182" s="22">
        <f>Sep!I182</f>
        <v>0</v>
      </c>
      <c r="F182" s="29"/>
      <c r="G182" s="26">
        <f t="shared" si="6"/>
        <v>0</v>
      </c>
      <c r="H182" s="29"/>
      <c r="I182" s="26">
        <f t="shared" si="7"/>
        <v>0</v>
      </c>
    </row>
    <row r="183" spans="1:9" s="4" customFormat="1" ht="16.5" customHeight="1" x14ac:dyDescent="0.2">
      <c r="A183" s="22">
        <f>Apr!A183</f>
        <v>179</v>
      </c>
      <c r="B183" s="23" t="str">
        <f>Apr!B183</f>
        <v>D278</v>
      </c>
      <c r="C183" s="24" t="str">
        <f>Apr!C183</f>
        <v>Meloxicam Inj</v>
      </c>
      <c r="D183" s="24">
        <f>Apr!D183</f>
        <v>0</v>
      </c>
      <c r="E183" s="22">
        <f>Sep!I183</f>
        <v>0</v>
      </c>
      <c r="F183" s="29"/>
      <c r="G183" s="26">
        <f t="shared" si="6"/>
        <v>0</v>
      </c>
      <c r="H183" s="29"/>
      <c r="I183" s="26">
        <f t="shared" si="7"/>
        <v>0</v>
      </c>
    </row>
    <row r="184" spans="1:9" s="4" customFormat="1" ht="16.5" customHeight="1" x14ac:dyDescent="0.2">
      <c r="A184" s="114">
        <f>Apr!A184</f>
        <v>180</v>
      </c>
      <c r="B184" s="119" t="str">
        <f>Apr!B184</f>
        <v>D279</v>
      </c>
      <c r="C184" s="115" t="str">
        <f>Apr!C184</f>
        <v>Isometamidium Chloride Hcl Inj</v>
      </c>
      <c r="D184" s="115">
        <f>Apr!D184</f>
        <v>0</v>
      </c>
      <c r="E184" s="114">
        <f>Sep!I184</f>
        <v>0</v>
      </c>
      <c r="F184" s="116"/>
      <c r="G184" s="118">
        <f t="shared" si="6"/>
        <v>0</v>
      </c>
      <c r="H184" s="116"/>
      <c r="I184" s="118">
        <f t="shared" si="7"/>
        <v>0</v>
      </c>
    </row>
    <row r="185" spans="1:9" s="4" customFormat="1" ht="16.5" customHeight="1" x14ac:dyDescent="0.2">
      <c r="A185" s="22">
        <f>Apr!A185</f>
        <v>181</v>
      </c>
      <c r="B185" s="23" t="str">
        <f>Apr!B185</f>
        <v>D280</v>
      </c>
      <c r="C185" s="24" t="str">
        <f>Apr!C185</f>
        <v>Levamizole Hcl Inj</v>
      </c>
      <c r="D185" s="24">
        <f>Apr!D185</f>
        <v>0</v>
      </c>
      <c r="E185" s="22">
        <f>Sep!I185</f>
        <v>0</v>
      </c>
      <c r="F185" s="29"/>
      <c r="G185" s="26">
        <f t="shared" si="6"/>
        <v>0</v>
      </c>
      <c r="H185" s="29"/>
      <c r="I185" s="26">
        <f t="shared" si="7"/>
        <v>0</v>
      </c>
    </row>
    <row r="186" spans="1:9" s="4" customFormat="1" ht="16.5" customHeight="1" x14ac:dyDescent="0.2">
      <c r="A186" s="22">
        <f>Apr!A186</f>
        <v>182</v>
      </c>
      <c r="B186" s="23" t="str">
        <f>Apr!B186</f>
        <v>D281</v>
      </c>
      <c r="C186" s="24" t="str">
        <f>Apr!C186</f>
        <v>Triclabendazole &amp; Levamizole Sus</v>
      </c>
      <c r="D186" s="24">
        <f>Apr!D186</f>
        <v>0</v>
      </c>
      <c r="E186" s="22">
        <f>Sep!I186</f>
        <v>0</v>
      </c>
      <c r="F186" s="29"/>
      <c r="G186" s="26">
        <f t="shared" si="6"/>
        <v>0</v>
      </c>
      <c r="H186" s="29"/>
      <c r="I186" s="26">
        <f t="shared" si="7"/>
        <v>0</v>
      </c>
    </row>
    <row r="187" spans="1:9" s="4" customFormat="1" ht="16.5" customHeight="1" x14ac:dyDescent="0.2">
      <c r="A187" s="22">
        <f>Apr!A187</f>
        <v>183</v>
      </c>
      <c r="B187" s="23" t="str">
        <f>Apr!B187</f>
        <v>D282</v>
      </c>
      <c r="C187" s="24" t="str">
        <f>Apr!C187</f>
        <v>Doramectin Inj</v>
      </c>
      <c r="D187" s="24">
        <f>Apr!D187</f>
        <v>0</v>
      </c>
      <c r="E187" s="22">
        <f>Sep!I187</f>
        <v>0</v>
      </c>
      <c r="F187" s="29"/>
      <c r="G187" s="26">
        <f t="shared" si="6"/>
        <v>0</v>
      </c>
      <c r="H187" s="29"/>
      <c r="I187" s="26">
        <f t="shared" si="7"/>
        <v>0</v>
      </c>
    </row>
    <row r="188" spans="1:9" s="4" customFormat="1" ht="16.5" customHeight="1" x14ac:dyDescent="0.2">
      <c r="A188" s="22">
        <f>Apr!A188</f>
        <v>184</v>
      </c>
      <c r="B188" s="23" t="str">
        <f>Apr!B188</f>
        <v>D283</v>
      </c>
      <c r="C188" s="24" t="str">
        <f>Apr!C188</f>
        <v>Flumethrin 6% Solution</v>
      </c>
      <c r="D188" s="24">
        <f>Apr!D188</f>
        <v>0</v>
      </c>
      <c r="E188" s="22">
        <f>Sep!I188</f>
        <v>0</v>
      </c>
      <c r="F188" s="29"/>
      <c r="G188" s="26">
        <f t="shared" si="6"/>
        <v>0</v>
      </c>
      <c r="H188" s="29"/>
      <c r="I188" s="26">
        <f t="shared" si="7"/>
        <v>0</v>
      </c>
    </row>
    <row r="189" spans="1:9" s="4" customFormat="1" ht="16.5" customHeight="1" x14ac:dyDescent="0.2">
      <c r="A189" s="22">
        <f>Apr!A189</f>
        <v>185</v>
      </c>
      <c r="B189" s="23" t="str">
        <f>Apr!B189</f>
        <v>D284</v>
      </c>
      <c r="C189" s="24" t="str">
        <f>Apr!C189</f>
        <v>Iron Inj</v>
      </c>
      <c r="D189" s="24">
        <f>Apr!D189</f>
        <v>0</v>
      </c>
      <c r="E189" s="22">
        <f>Sep!I189</f>
        <v>0</v>
      </c>
      <c r="F189" s="29"/>
      <c r="G189" s="26">
        <f t="shared" si="6"/>
        <v>0</v>
      </c>
      <c r="H189" s="29"/>
      <c r="I189" s="26">
        <f t="shared" si="7"/>
        <v>0</v>
      </c>
    </row>
    <row r="190" spans="1:9" s="4" customFormat="1" ht="16.5" customHeight="1" x14ac:dyDescent="0.2">
      <c r="A190" s="22">
        <f>Apr!A190</f>
        <v>186</v>
      </c>
      <c r="B190" s="23" t="str">
        <f>Apr!B190</f>
        <v>D285</v>
      </c>
      <c r="C190" s="24" t="str">
        <f>Apr!C190</f>
        <v>Isofluperdone Inj</v>
      </c>
      <c r="D190" s="24">
        <f>Apr!D190</f>
        <v>0</v>
      </c>
      <c r="E190" s="22">
        <f>Sep!I190</f>
        <v>0</v>
      </c>
      <c r="F190" s="32"/>
      <c r="G190" s="26">
        <f t="shared" ref="G190" si="8">E190+F190</f>
        <v>0</v>
      </c>
      <c r="H190" s="32"/>
      <c r="I190" s="26">
        <f t="shared" ref="I190" si="9">G190-H190</f>
        <v>0</v>
      </c>
    </row>
    <row r="191" spans="1:9" s="4" customFormat="1" ht="16.5" customHeight="1" x14ac:dyDescent="0.2">
      <c r="A191" s="24" t="str">
        <f>IF(Apr!A191="","",Apr!A191)</f>
        <v/>
      </c>
      <c r="B191" s="31" t="str">
        <f>IF(Apr!B191="","",Apr!B191)</f>
        <v/>
      </c>
      <c r="C191" s="31" t="str">
        <f>IF(Apr!C191="","",Apr!C191)</f>
        <v/>
      </c>
      <c r="D191" s="32" t="str">
        <f>IF(Apr!D191="","",Apr!D191)</f>
        <v/>
      </c>
      <c r="E191" s="32" t="str">
        <f>IF(Apr!C191="","",Sep!I191)</f>
        <v/>
      </c>
      <c r="F191" s="32"/>
      <c r="G191" s="33" t="str">
        <f>IF(Apr!C191="","",E191+F191)</f>
        <v/>
      </c>
      <c r="H191" s="32"/>
      <c r="I191" s="35" t="str">
        <f>IF(Apr!C191="","",G191-H191)</f>
        <v/>
      </c>
    </row>
    <row r="192" spans="1:9" s="4" customFormat="1" ht="16.5" customHeight="1" x14ac:dyDescent="0.2">
      <c r="A192" s="24" t="str">
        <f>IF(Apr!A192="","",Apr!A192)</f>
        <v/>
      </c>
      <c r="B192" s="31" t="str">
        <f>IF(Apr!B192="","",Apr!B192)</f>
        <v/>
      </c>
      <c r="C192" s="31" t="str">
        <f>IF(Apr!C192="","",Apr!C192)</f>
        <v/>
      </c>
      <c r="D192" s="32" t="str">
        <f>IF(Apr!D192="","",Apr!D192)</f>
        <v/>
      </c>
      <c r="E192" s="32" t="str">
        <f>IF(Apr!C192="","",Sep!I192)</f>
        <v/>
      </c>
      <c r="F192" s="32"/>
      <c r="G192" s="33" t="str">
        <f>IF(Apr!C192="","",E192+F192)</f>
        <v/>
      </c>
      <c r="H192" s="32"/>
      <c r="I192" s="35" t="str">
        <f>IF(Apr!C192="","",G192-H192)</f>
        <v/>
      </c>
    </row>
    <row r="193" spans="1:9" s="4" customFormat="1" ht="16.5" customHeight="1" x14ac:dyDescent="0.2">
      <c r="A193" s="24" t="str">
        <f>IF(Apr!A193="","",Apr!A193)</f>
        <v/>
      </c>
      <c r="B193" s="31" t="str">
        <f>IF(Apr!B193="","",Apr!B193)</f>
        <v/>
      </c>
      <c r="C193" s="31" t="str">
        <f>IF(Apr!C193="","",Apr!C193)</f>
        <v/>
      </c>
      <c r="D193" s="32" t="str">
        <f>IF(Apr!D193="","",Apr!D193)</f>
        <v/>
      </c>
      <c r="E193" s="32" t="str">
        <f>IF(Apr!C193="","",Sep!I193)</f>
        <v/>
      </c>
      <c r="F193" s="32"/>
      <c r="G193" s="33" t="str">
        <f>IF(Apr!C193="","",E193+F193)</f>
        <v/>
      </c>
      <c r="H193" s="32"/>
      <c r="I193" s="35" t="str">
        <f>IF(Apr!C193="","",G193-H193)</f>
        <v/>
      </c>
    </row>
    <row r="194" spans="1:9" s="4" customFormat="1" ht="16.5" customHeight="1" x14ac:dyDescent="0.2">
      <c r="A194" s="114" t="str">
        <f>IF(Apr!A194="","",Apr!A194)</f>
        <v/>
      </c>
      <c r="B194" s="119" t="str">
        <f>IF(Apr!B194="","",Apr!B194)</f>
        <v/>
      </c>
      <c r="C194" s="115" t="str">
        <f>IF(Apr!C194="","",Apr!C194)</f>
        <v/>
      </c>
      <c r="D194" s="115" t="str">
        <f>IF(Apr!D194="","",Apr!D194)</f>
        <v/>
      </c>
      <c r="E194" s="114" t="str">
        <f>IF(Apr!C194="","",Sep!I194)</f>
        <v/>
      </c>
      <c r="F194" s="116"/>
      <c r="G194" s="118" t="str">
        <f>IF(Apr!C194="","",E194+F194)</f>
        <v/>
      </c>
      <c r="H194" s="116"/>
      <c r="I194" s="118" t="str">
        <f>IF(Apr!C194="","",G194-H194)</f>
        <v/>
      </c>
    </row>
    <row r="195" spans="1:9" s="4" customFormat="1" ht="16.5" customHeight="1" x14ac:dyDescent="0.2">
      <c r="A195" s="24" t="str">
        <f>IF(Apr!A195="","",Apr!A195)</f>
        <v/>
      </c>
      <c r="B195" s="31" t="str">
        <f>IF(Apr!B195="","",Apr!B195)</f>
        <v/>
      </c>
      <c r="C195" s="31" t="str">
        <f>IF(Apr!C195="","",Apr!C195)</f>
        <v/>
      </c>
      <c r="D195" s="32" t="str">
        <f>IF(Apr!D195="","",Apr!D195)</f>
        <v/>
      </c>
      <c r="E195" s="32" t="str">
        <f>IF(Apr!C195="","",Sep!I195)</f>
        <v/>
      </c>
      <c r="F195" s="32"/>
      <c r="G195" s="33" t="str">
        <f>IF(Apr!C195="","",E195+F195)</f>
        <v/>
      </c>
      <c r="H195" s="32"/>
      <c r="I195" s="35" t="str">
        <f>IF(Apr!C195="","",G195-H195)</f>
        <v/>
      </c>
    </row>
    <row r="196" spans="1:9" s="4" customFormat="1" ht="16.5" customHeight="1" x14ac:dyDescent="0.2">
      <c r="A196" s="24" t="str">
        <f>IF(Apr!A196="","",Apr!A196)</f>
        <v/>
      </c>
      <c r="B196" s="31" t="str">
        <f>IF(Apr!B196="","",Apr!B196)</f>
        <v/>
      </c>
      <c r="C196" s="31" t="str">
        <f>IF(Apr!C196="","",Apr!C196)</f>
        <v/>
      </c>
      <c r="D196" s="32" t="str">
        <f>IF(Apr!D196="","",Apr!D196)</f>
        <v/>
      </c>
      <c r="E196" s="32" t="str">
        <f>IF(Apr!C196="","",Sep!I196)</f>
        <v/>
      </c>
      <c r="F196" s="32"/>
      <c r="G196" s="33" t="str">
        <f>IF(Apr!C196="","",E196+F196)</f>
        <v/>
      </c>
      <c r="H196" s="32"/>
      <c r="I196" s="35" t="str">
        <f>IF(Apr!C196="","",G196-H196)</f>
        <v/>
      </c>
    </row>
    <row r="197" spans="1:9" s="4" customFormat="1" ht="16.5" customHeight="1" x14ac:dyDescent="0.2">
      <c r="A197" s="24" t="str">
        <f>IF(Apr!A197="","",Apr!A197)</f>
        <v/>
      </c>
      <c r="B197" s="31" t="str">
        <f>IF(Apr!B197="","",Apr!B197)</f>
        <v/>
      </c>
      <c r="C197" s="31" t="str">
        <f>IF(Apr!C197="","",Apr!C197)</f>
        <v/>
      </c>
      <c r="D197" s="32" t="str">
        <f>IF(Apr!D197="","",Apr!D197)</f>
        <v/>
      </c>
      <c r="E197" s="32" t="str">
        <f>IF(Apr!C197="","",Sep!I197)</f>
        <v/>
      </c>
      <c r="F197" s="32"/>
      <c r="G197" s="33" t="str">
        <f>IF(Apr!C197="","",E197+F197)</f>
        <v/>
      </c>
      <c r="H197" s="32"/>
      <c r="I197" s="35" t="str">
        <f>IF(Apr!C197="","",G197-H197)</f>
        <v/>
      </c>
    </row>
    <row r="198" spans="1:9" s="4" customFormat="1" ht="16.5" customHeight="1" x14ac:dyDescent="0.2">
      <c r="A198" s="24" t="str">
        <f>IF(Apr!A198="","",Apr!A198)</f>
        <v/>
      </c>
      <c r="B198" s="31" t="str">
        <f>IF(Apr!B198="","",Apr!B198)</f>
        <v/>
      </c>
      <c r="C198" s="31" t="str">
        <f>IF(Apr!C198="","",Apr!C198)</f>
        <v/>
      </c>
      <c r="D198" s="32" t="str">
        <f>IF(Apr!D198="","",Apr!D198)</f>
        <v/>
      </c>
      <c r="E198" s="32" t="str">
        <f>IF(Apr!C198="","",Sep!I198)</f>
        <v/>
      </c>
      <c r="F198" s="32"/>
      <c r="G198" s="33" t="str">
        <f>IF(Apr!C198="","",E198+F198)</f>
        <v/>
      </c>
      <c r="H198" s="32"/>
      <c r="I198" s="35" t="str">
        <f>IF(Apr!C198="","",G198-H198)</f>
        <v/>
      </c>
    </row>
    <row r="199" spans="1:9" s="4" customFormat="1" ht="16.5" customHeight="1" x14ac:dyDescent="0.2">
      <c r="A199" s="24" t="str">
        <f>IF(Apr!A199="","",Apr!A199)</f>
        <v/>
      </c>
      <c r="B199" s="31" t="str">
        <f>IF(Apr!B199="","",Apr!B199)</f>
        <v/>
      </c>
      <c r="C199" s="31" t="str">
        <f>IF(Apr!C199="","",Apr!C199)</f>
        <v/>
      </c>
      <c r="D199" s="32" t="str">
        <f>IF(Apr!D199="","",Apr!D199)</f>
        <v/>
      </c>
      <c r="E199" s="32" t="str">
        <f>IF(Apr!C199="","",Sep!I199)</f>
        <v/>
      </c>
      <c r="F199" s="32"/>
      <c r="G199" s="33" t="str">
        <f>IF(Apr!C199="","",E199+F199)</f>
        <v/>
      </c>
      <c r="H199" s="32"/>
      <c r="I199" s="35" t="str">
        <f>IF(Apr!C199="","",G199-H199)</f>
        <v/>
      </c>
    </row>
    <row r="200" spans="1:9" s="4" customFormat="1" ht="16.5" customHeight="1" x14ac:dyDescent="0.2">
      <c r="A200" s="24" t="str">
        <f>IF(Apr!A200="","",Apr!A200)</f>
        <v/>
      </c>
      <c r="B200" s="31" t="str">
        <f>IF(Apr!B200="","",Apr!B200)</f>
        <v/>
      </c>
      <c r="C200" s="31" t="str">
        <f>IF(Apr!C200="","",Apr!C200)</f>
        <v/>
      </c>
      <c r="D200" s="32" t="str">
        <f>IF(Apr!D200="","",Apr!D200)</f>
        <v/>
      </c>
      <c r="E200" s="32" t="str">
        <f>IF(Apr!C200="","",Sep!I200)</f>
        <v/>
      </c>
      <c r="F200" s="32"/>
      <c r="G200" s="33" t="str">
        <f>IF(Apr!C200="","",E200+F200)</f>
        <v/>
      </c>
      <c r="H200" s="32"/>
      <c r="I200" s="35" t="str">
        <f>IF(Apr!C200="","",G200-H200)</f>
        <v/>
      </c>
    </row>
    <row r="201" spans="1:9" s="4" customFormat="1" ht="16.5" customHeight="1" x14ac:dyDescent="0.2">
      <c r="A201" s="24" t="str">
        <f>IF(Apr!A201="","",Apr!A201)</f>
        <v/>
      </c>
      <c r="B201" s="31" t="str">
        <f>IF(Apr!B201="","",Apr!B201)</f>
        <v/>
      </c>
      <c r="C201" s="31" t="str">
        <f>IF(Apr!C201="","",Apr!C201)</f>
        <v/>
      </c>
      <c r="D201" s="32" t="str">
        <f>IF(Apr!D201="","",Apr!D201)</f>
        <v/>
      </c>
      <c r="E201" s="32" t="str">
        <f>IF(Apr!C201="","",Sep!I201)</f>
        <v/>
      </c>
      <c r="F201" s="32"/>
      <c r="G201" s="33" t="str">
        <f>IF(Apr!C201="","",E201+F201)</f>
        <v/>
      </c>
      <c r="H201" s="32"/>
      <c r="I201" s="35" t="str">
        <f>IF(Apr!C201="","",G201-H201)</f>
        <v/>
      </c>
    </row>
    <row r="202" spans="1:9" s="4" customFormat="1" ht="16.5" customHeight="1" x14ac:dyDescent="0.2">
      <c r="A202" s="24" t="str">
        <f>IF(Apr!A202="","",Apr!A202)</f>
        <v/>
      </c>
      <c r="B202" s="31" t="str">
        <f>IF(Apr!B202="","",Apr!B202)</f>
        <v/>
      </c>
      <c r="C202" s="31" t="str">
        <f>IF(Apr!C202="","",Apr!C202)</f>
        <v/>
      </c>
      <c r="D202" s="32" t="str">
        <f>IF(Apr!D202="","",Apr!D202)</f>
        <v/>
      </c>
      <c r="E202" s="32" t="str">
        <f>IF(Apr!C202="","",Sep!I202)</f>
        <v/>
      </c>
      <c r="F202" s="32"/>
      <c r="G202" s="33" t="str">
        <f>IF(Apr!C202="","",E202+F202)</f>
        <v/>
      </c>
      <c r="H202" s="32"/>
      <c r="I202" s="35" t="str">
        <f>IF(Apr!C202="","",G202-H202)</f>
        <v/>
      </c>
    </row>
    <row r="203" spans="1:9" s="4" customFormat="1" ht="16.5" customHeight="1" x14ac:dyDescent="0.2">
      <c r="A203" s="24" t="str">
        <f>IF(Apr!A203="","",Apr!A203)</f>
        <v/>
      </c>
      <c r="B203" s="31" t="str">
        <f>IF(Apr!B203="","",Apr!B203)</f>
        <v/>
      </c>
      <c r="C203" s="31" t="str">
        <f>IF(Apr!C203="","",Apr!C203)</f>
        <v/>
      </c>
      <c r="D203" s="32" t="str">
        <f>IF(Apr!D203="","",Apr!D203)</f>
        <v/>
      </c>
      <c r="E203" s="32" t="str">
        <f>IF(Apr!C203="","",Sep!I203)</f>
        <v/>
      </c>
      <c r="F203" s="32"/>
      <c r="G203" s="33" t="str">
        <f>IF(Apr!C203="","",E203+F203)</f>
        <v/>
      </c>
      <c r="H203" s="32"/>
      <c r="I203" s="35" t="str">
        <f>IF(Apr!C203="","",G203-H203)</f>
        <v/>
      </c>
    </row>
    <row r="204" spans="1:9" s="4" customFormat="1" ht="16.5" customHeight="1" x14ac:dyDescent="0.2">
      <c r="A204" s="114" t="str">
        <f>IF(Apr!A204="","",Apr!A204)</f>
        <v/>
      </c>
      <c r="B204" s="119" t="str">
        <f>IF(Apr!B204="","",Apr!B204)</f>
        <v/>
      </c>
      <c r="C204" s="115" t="str">
        <f>IF(Apr!C204="","",Apr!C204)</f>
        <v/>
      </c>
      <c r="D204" s="115" t="str">
        <f>IF(Apr!D204="","",Apr!D204)</f>
        <v/>
      </c>
      <c r="E204" s="114" t="str">
        <f>IF(Apr!C204="","",Sep!I204)</f>
        <v/>
      </c>
      <c r="F204" s="116"/>
      <c r="G204" s="118" t="str">
        <f>IF(Apr!C204="","",E204+F204)</f>
        <v/>
      </c>
      <c r="H204" s="116"/>
      <c r="I204" s="118" t="str">
        <f>IF(Apr!C204="","",G204-H204)</f>
        <v/>
      </c>
    </row>
    <row r="205" spans="1:9" s="4" customFormat="1" ht="16.5" customHeight="1" x14ac:dyDescent="0.2">
      <c r="A205" s="24" t="str">
        <f>IF(Apr!A205="","",Apr!A205)</f>
        <v/>
      </c>
      <c r="B205" s="31" t="str">
        <f>IF(Apr!B205="","",Apr!B205)</f>
        <v/>
      </c>
      <c r="C205" s="31" t="str">
        <f>IF(Apr!C205="","",Apr!C205)</f>
        <v/>
      </c>
      <c r="D205" s="32" t="str">
        <f>IF(Apr!D205="","",Apr!D205)</f>
        <v/>
      </c>
      <c r="E205" s="32" t="str">
        <f>IF(Apr!C205="","",Sep!I205)</f>
        <v/>
      </c>
      <c r="F205" s="32"/>
      <c r="G205" s="33" t="str">
        <f>IF(Apr!C205="","",E205+F205)</f>
        <v/>
      </c>
      <c r="H205" s="32"/>
      <c r="I205" s="35" t="str">
        <f>IF(Apr!C205="","",G205-H205)</f>
        <v/>
      </c>
    </row>
    <row r="206" spans="1:9" s="4" customFormat="1" ht="16.5" customHeight="1" thickBot="1" x14ac:dyDescent="0.25">
      <c r="A206" s="39" t="str">
        <f>IF(Apr!A206="","",Apr!A206)</f>
        <v/>
      </c>
      <c r="B206" s="39" t="str">
        <f>IF(Apr!B206="","",Apr!B206)</f>
        <v/>
      </c>
      <c r="C206" s="39" t="str">
        <f>IF(Apr!C206="","",Apr!C206)</f>
        <v/>
      </c>
      <c r="D206" s="39" t="str">
        <f>IF(Apr!D206="","",Apr!D206)</f>
        <v/>
      </c>
      <c r="E206" s="44" t="str">
        <f>IF(Apr!C206="","",Sep!I206)</f>
        <v/>
      </c>
      <c r="F206" s="42"/>
      <c r="G206" s="41" t="str">
        <f>IF(Apr!C206="","",E206+F206)</f>
        <v/>
      </c>
      <c r="H206" s="42"/>
      <c r="I206" s="41" t="str">
        <f>IF(Apr!C206="","",G206-H206)</f>
        <v/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hidden="1" x14ac:dyDescent="0.2"/>
    <row r="219" spans="1:9" ht="12.75" hidden="1" x14ac:dyDescent="0.2"/>
    <row r="220" spans="1:9" ht="12.75" hidden="1" x14ac:dyDescent="0.2"/>
    <row r="221" spans="1:9" ht="12.75" hidden="1" x14ac:dyDescent="0.2"/>
    <row r="222" spans="1:9" ht="12.75" hidden="1" x14ac:dyDescent="0.2"/>
    <row r="223" spans="1:9" ht="12.75" hidden="1" x14ac:dyDescent="0.2"/>
    <row r="224" spans="1:9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271" priority="110" operator="lessThan">
      <formula>0</formula>
    </cfRule>
  </conditionalFormatting>
  <conditionalFormatting sqref="I6:I23 I25:I33 I35:I53 I55:I63 I65:I73 I75:I83 I85:I93 I95:I103 I105:I113 I115:I123 I125:I133 I135:I143 I145:I153 I155:I163 I165:I173 I175:I183 I185:I190">
    <cfRule type="cellIs" dxfId="270" priority="109" operator="lessThan">
      <formula>0</formula>
    </cfRule>
  </conditionalFormatting>
  <conditionalFormatting sqref="I206">
    <cfRule type="cellIs" dxfId="269" priority="107" operator="lessThan">
      <formula>0</formula>
    </cfRule>
  </conditionalFormatting>
  <conditionalFormatting sqref="I191:I193 I195:I203 I205">
    <cfRule type="cellIs" dxfId="265" priority="37" operator="lessThan">
      <formula>0</formula>
    </cfRule>
  </conditionalFormatting>
  <conditionalFormatting sqref="I24">
    <cfRule type="cellIs" dxfId="264" priority="36" operator="lessThan">
      <formula>0</formula>
    </cfRule>
  </conditionalFormatting>
  <conditionalFormatting sqref="I34">
    <cfRule type="cellIs" dxfId="262" priority="34" operator="lessThan">
      <formula>0</formula>
    </cfRule>
  </conditionalFormatting>
  <conditionalFormatting sqref="I54">
    <cfRule type="cellIs" dxfId="260" priority="32" operator="lessThan">
      <formula>0</formula>
    </cfRule>
  </conditionalFormatting>
  <conditionalFormatting sqref="I64">
    <cfRule type="cellIs" dxfId="258" priority="30" operator="lessThan">
      <formula>0</formula>
    </cfRule>
  </conditionalFormatting>
  <conditionalFormatting sqref="I74">
    <cfRule type="cellIs" dxfId="256" priority="28" operator="lessThan">
      <formula>0</formula>
    </cfRule>
  </conditionalFormatting>
  <conditionalFormatting sqref="I84">
    <cfRule type="cellIs" dxfId="254" priority="26" operator="lessThan">
      <formula>0</formula>
    </cfRule>
  </conditionalFormatting>
  <conditionalFormatting sqref="I94">
    <cfRule type="cellIs" dxfId="252" priority="24" operator="lessThan">
      <formula>0</formula>
    </cfRule>
  </conditionalFormatting>
  <conditionalFormatting sqref="I104">
    <cfRule type="cellIs" dxfId="250" priority="22" operator="lessThan">
      <formula>0</formula>
    </cfRule>
  </conditionalFormatting>
  <conditionalFormatting sqref="I114">
    <cfRule type="cellIs" dxfId="248" priority="20" operator="lessThan">
      <formula>0</formula>
    </cfRule>
  </conditionalFormatting>
  <conditionalFormatting sqref="I124">
    <cfRule type="cellIs" dxfId="246" priority="18" operator="lessThan">
      <formula>0</formula>
    </cfRule>
  </conditionalFormatting>
  <conditionalFormatting sqref="I134">
    <cfRule type="cellIs" dxfId="244" priority="16" operator="lessThan">
      <formula>0</formula>
    </cfRule>
  </conditionalFormatting>
  <conditionalFormatting sqref="I144">
    <cfRule type="cellIs" dxfId="242" priority="14" operator="lessThan">
      <formula>0</formula>
    </cfRule>
  </conditionalFormatting>
  <conditionalFormatting sqref="I154">
    <cfRule type="cellIs" dxfId="240" priority="12" operator="lessThan">
      <formula>0</formula>
    </cfRule>
  </conditionalFormatting>
  <conditionalFormatting sqref="I164">
    <cfRule type="cellIs" dxfId="238" priority="10" operator="lessThan">
      <formula>0</formula>
    </cfRule>
  </conditionalFormatting>
  <conditionalFormatting sqref="I174">
    <cfRule type="cellIs" dxfId="236" priority="8" operator="lessThan">
      <formula>0</formula>
    </cfRule>
  </conditionalFormatting>
  <conditionalFormatting sqref="I184">
    <cfRule type="cellIs" dxfId="234" priority="6" operator="lessThan">
      <formula>0</formula>
    </cfRule>
  </conditionalFormatting>
  <conditionalFormatting sqref="I194">
    <cfRule type="cellIs" dxfId="232" priority="4" operator="lessThan">
      <formula>0</formula>
    </cfRule>
  </conditionalFormatting>
  <conditionalFormatting sqref="I204">
    <cfRule type="cellIs" dxfId="230" priority="2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ignoredErrors>
    <ignoredError sqref="D192:D205 D191 E191:E206" unlockedFormula="1"/>
    <ignoredError sqref="G181:I190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showGridLines="0" showRuler="0" view="pageLayout" topLeftCell="C1" workbookViewId="0">
      <selection activeCell="F5" sqref="F5"/>
    </sheetView>
  </sheetViews>
  <sheetFormatPr defaultColWidth="0" defaultRowHeight="0" customHeight="1" zeroHeight="1" x14ac:dyDescent="0.2"/>
  <cols>
    <col min="1" max="1" width="4.28515625" style="1" customWidth="1"/>
    <col min="2" max="2" width="5.140625" style="1" customWidth="1"/>
    <col min="3" max="3" width="31" style="1" customWidth="1"/>
    <col min="4" max="4" width="10.28515625" style="1" customWidth="1"/>
    <col min="5" max="5" width="7.28515625" style="1" customWidth="1"/>
    <col min="6" max="6" width="9.28515625" style="1" customWidth="1"/>
    <col min="7" max="7" width="7.7109375" style="1" customWidth="1"/>
    <col min="8" max="8" width="7.28515625" style="1" customWidth="1"/>
    <col min="9" max="9" width="9.7109375" style="1" customWidth="1"/>
    <col min="10" max="10" width="2.85546875" style="1" customWidth="1"/>
    <col min="11" max="15" width="0" style="1" hidden="1"/>
    <col min="16" max="16384" width="9.140625" style="1" hidden="1"/>
  </cols>
  <sheetData>
    <row r="1" spans="1:9" ht="22.5" customHeight="1" x14ac:dyDescent="0.2">
      <c r="A1" s="134" t="str">
        <f>Apr!A1</f>
        <v>Receipts and Stock Position of Medicines</v>
      </c>
      <c r="B1" s="134"/>
      <c r="C1" s="134"/>
      <c r="D1" s="134"/>
      <c r="E1" s="134"/>
      <c r="F1" s="134"/>
      <c r="G1" s="134"/>
      <c r="H1" s="134"/>
      <c r="I1" s="134"/>
    </row>
    <row r="2" spans="1:9" ht="16.5" customHeight="1" x14ac:dyDescent="0.25">
      <c r="A2" s="3" t="str">
        <f>"Institution: "&amp;  Home!K111</f>
        <v xml:space="preserve">Institution: , </v>
      </c>
      <c r="B2" s="2"/>
      <c r="C2" s="2"/>
      <c r="D2" s="3" t="s">
        <v>1</v>
      </c>
      <c r="H2" s="47" t="s">
        <v>474</v>
      </c>
      <c r="I2" s="135">
        <f>Home!L23</f>
        <v>42309</v>
      </c>
    </row>
    <row r="3" spans="1:9" ht="10.5" customHeight="1" thickBot="1" x14ac:dyDescent="0.3">
      <c r="A3" s="47"/>
      <c r="B3" s="4"/>
      <c r="C3" s="48"/>
      <c r="D3" s="46"/>
      <c r="E3" s="2"/>
      <c r="F3" s="2"/>
      <c r="G3" s="2"/>
      <c r="H3" s="2"/>
      <c r="I3" s="49"/>
    </row>
    <row r="4" spans="1:9" s="4" customFormat="1" ht="17.25" customHeight="1" thickTop="1" thickBot="1" x14ac:dyDescent="0.25">
      <c r="A4" s="43" t="s">
        <v>332</v>
      </c>
      <c r="B4" s="43" t="s">
        <v>2</v>
      </c>
      <c r="C4" s="43" t="s">
        <v>3</v>
      </c>
      <c r="D4" s="43" t="s">
        <v>338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s="4" customFormat="1" ht="16.5" customHeight="1" thickTop="1" x14ac:dyDescent="0.2">
      <c r="A5" s="18">
        <f>Apr!A5</f>
        <v>1</v>
      </c>
      <c r="B5" s="19" t="str">
        <f>Apr!B5</f>
        <v>A3</v>
      </c>
      <c r="C5" s="19" t="str">
        <f>Apr!C5</f>
        <v>Rabies Veterinary Vaccine Inactivated IP</v>
      </c>
      <c r="D5" s="19" t="str">
        <f>Apr!D5</f>
        <v>Single Dose</v>
      </c>
      <c r="E5" s="18">
        <f>Oct!I5</f>
        <v>0</v>
      </c>
      <c r="F5" s="20"/>
      <c r="G5" s="21">
        <f>E5+F5</f>
        <v>0</v>
      </c>
      <c r="H5" s="20"/>
      <c r="I5" s="21">
        <f t="shared" ref="I5" si="0">G5-H5</f>
        <v>0</v>
      </c>
    </row>
    <row r="6" spans="1:9" s="4" customFormat="1" ht="16.5" customHeight="1" x14ac:dyDescent="0.2">
      <c r="A6" s="22">
        <f>Apr!A6</f>
        <v>2</v>
      </c>
      <c r="B6" s="23" t="str">
        <f>Apr!B6</f>
        <v>D4</v>
      </c>
      <c r="C6" s="24" t="str">
        <f>Apr!C6</f>
        <v>Boric Acid IP</v>
      </c>
      <c r="D6" s="24" t="str">
        <f>Apr!D6</f>
        <v>500 gms</v>
      </c>
      <c r="E6" s="22">
        <f>Oct!I6</f>
        <v>0</v>
      </c>
      <c r="F6" s="25"/>
      <c r="G6" s="26">
        <f>E6+F6</f>
        <v>0</v>
      </c>
      <c r="H6" s="25"/>
      <c r="I6" s="26">
        <f t="shared" ref="I6" si="1">G6-H6</f>
        <v>0</v>
      </c>
    </row>
    <row r="7" spans="1:9" s="4" customFormat="1" ht="16.5" customHeight="1" x14ac:dyDescent="0.2">
      <c r="A7" s="22">
        <f>Apr!A7</f>
        <v>3</v>
      </c>
      <c r="B7" s="23" t="str">
        <f>Apr!B7</f>
        <v>D5</v>
      </c>
      <c r="C7" s="24" t="str">
        <f>Apr!C7</f>
        <v>Chirrhatta Powder</v>
      </c>
      <c r="D7" s="24" t="str">
        <f>Apr!D7</f>
        <v>1 kg</v>
      </c>
      <c r="E7" s="22">
        <f>Oct!I7</f>
        <v>0</v>
      </c>
      <c r="F7" s="28"/>
      <c r="G7" s="26">
        <f t="shared" ref="G7:G70" si="2">E7+F7</f>
        <v>0</v>
      </c>
      <c r="H7" s="28"/>
      <c r="I7" s="26">
        <f t="shared" ref="I7:I70" si="3">G7-H7</f>
        <v>0</v>
      </c>
    </row>
    <row r="8" spans="1:9" s="4" customFormat="1" ht="16.5" customHeight="1" x14ac:dyDescent="0.2">
      <c r="A8" s="22">
        <f>Apr!A8</f>
        <v>4</v>
      </c>
      <c r="B8" s="23" t="str">
        <f>Apr!B8</f>
        <v>D8</v>
      </c>
      <c r="C8" s="24" t="str">
        <f>Apr!C8</f>
        <v>Light Kaolin IP</v>
      </c>
      <c r="D8" s="24" t="str">
        <f>Apr!D8</f>
        <v>1 kg</v>
      </c>
      <c r="E8" s="22">
        <f>Oct!I8</f>
        <v>0</v>
      </c>
      <c r="F8" s="29"/>
      <c r="G8" s="26">
        <f t="shared" si="2"/>
        <v>0</v>
      </c>
      <c r="H8" s="29"/>
      <c r="I8" s="26">
        <f t="shared" si="3"/>
        <v>0</v>
      </c>
    </row>
    <row r="9" spans="1:9" s="4" customFormat="1" ht="16.5" customHeight="1" x14ac:dyDescent="0.2">
      <c r="A9" s="22">
        <f>Apr!A9</f>
        <v>5</v>
      </c>
      <c r="B9" s="23" t="str">
        <f>Apr!B9</f>
        <v>D11</v>
      </c>
      <c r="C9" s="24" t="str">
        <f>Apr!C9</f>
        <v>Pichorhiza Powder IP</v>
      </c>
      <c r="D9" s="24" t="str">
        <f>Apr!D9</f>
        <v>1 kg</v>
      </c>
      <c r="E9" s="22">
        <f>Oct!I9</f>
        <v>0</v>
      </c>
      <c r="F9" s="28"/>
      <c r="G9" s="26">
        <f t="shared" si="2"/>
        <v>0</v>
      </c>
      <c r="H9" s="28"/>
      <c r="I9" s="26">
        <f t="shared" si="3"/>
        <v>0</v>
      </c>
    </row>
    <row r="10" spans="1:9" s="4" customFormat="1" ht="16.5" customHeight="1" x14ac:dyDescent="0.2">
      <c r="A10" s="22">
        <f>Apr!A10</f>
        <v>6</v>
      </c>
      <c r="B10" s="23" t="str">
        <f>Apr!B10</f>
        <v>D12</v>
      </c>
      <c r="C10" s="24" t="str">
        <f>Apr!C10</f>
        <v>Potassium Permanganate IP</v>
      </c>
      <c r="D10" s="24" t="str">
        <f>Apr!D10</f>
        <v>500 gms</v>
      </c>
      <c r="E10" s="22">
        <f>Oct!I10</f>
        <v>0</v>
      </c>
      <c r="F10" s="29"/>
      <c r="G10" s="26">
        <f t="shared" si="2"/>
        <v>0</v>
      </c>
      <c r="H10" s="29"/>
      <c r="I10" s="26">
        <f t="shared" si="3"/>
        <v>0</v>
      </c>
    </row>
    <row r="11" spans="1:9" s="4" customFormat="1" ht="16.5" customHeight="1" x14ac:dyDescent="0.2">
      <c r="A11" s="22">
        <f>Apr!A11</f>
        <v>7</v>
      </c>
      <c r="B11" s="23" t="str">
        <f>Apr!B11</f>
        <v>D13</v>
      </c>
      <c r="C11" s="24" t="str">
        <f>Apr!C11</f>
        <v>Sodium Bicarbonate IP</v>
      </c>
      <c r="D11" s="24" t="str">
        <f>Apr!D11</f>
        <v>500 gms</v>
      </c>
      <c r="E11" s="22">
        <f>Oct!I11</f>
        <v>0</v>
      </c>
      <c r="F11" s="28"/>
      <c r="G11" s="26">
        <f t="shared" si="2"/>
        <v>0</v>
      </c>
      <c r="H11" s="28"/>
      <c r="I11" s="26">
        <f t="shared" si="3"/>
        <v>0</v>
      </c>
    </row>
    <row r="12" spans="1:9" s="4" customFormat="1" ht="16.5" customHeight="1" x14ac:dyDescent="0.2">
      <c r="A12" s="22">
        <f>Apr!A12</f>
        <v>8</v>
      </c>
      <c r="B12" s="23" t="str">
        <f>Apr!B12</f>
        <v>D15</v>
      </c>
      <c r="C12" s="24" t="str">
        <f>Apr!C12</f>
        <v>Formaldehyde IP</v>
      </c>
      <c r="D12" s="24" t="str">
        <f>Apr!D12</f>
        <v>1 Ltr</v>
      </c>
      <c r="E12" s="22">
        <f>Oct!I12</f>
        <v>0</v>
      </c>
      <c r="F12" s="29"/>
      <c r="G12" s="26">
        <f t="shared" si="2"/>
        <v>0</v>
      </c>
      <c r="H12" s="29"/>
      <c r="I12" s="26">
        <f t="shared" si="3"/>
        <v>0</v>
      </c>
    </row>
    <row r="13" spans="1:9" s="4" customFormat="1" ht="16.5" customHeight="1" x14ac:dyDescent="0.2">
      <c r="A13" s="22">
        <f>Apr!A13</f>
        <v>9</v>
      </c>
      <c r="B13" s="23" t="str">
        <f>Apr!B13</f>
        <v>D17</v>
      </c>
      <c r="C13" s="24" t="str">
        <f>Apr!C13</f>
        <v>Glycerin IP</v>
      </c>
      <c r="D13" s="24" t="str">
        <f>Apr!D13</f>
        <v>500 gms</v>
      </c>
      <c r="E13" s="22">
        <f>Oct!I13</f>
        <v>0</v>
      </c>
      <c r="F13" s="28"/>
      <c r="G13" s="26">
        <f t="shared" si="2"/>
        <v>0</v>
      </c>
      <c r="H13" s="28"/>
      <c r="I13" s="26">
        <f t="shared" si="3"/>
        <v>0</v>
      </c>
    </row>
    <row r="14" spans="1:9" s="4" customFormat="1" ht="16.5" customHeight="1" x14ac:dyDescent="0.2">
      <c r="A14" s="114">
        <f>Apr!A14</f>
        <v>10</v>
      </c>
      <c r="B14" s="119" t="str">
        <f>Apr!B14</f>
        <v>D18</v>
      </c>
      <c r="C14" s="115" t="str">
        <f>Apr!C14</f>
        <v>Liquid Paraffin IP</v>
      </c>
      <c r="D14" s="115" t="str">
        <f>Apr!D14</f>
        <v>1 Ltr</v>
      </c>
      <c r="E14" s="114">
        <f>Oct!I14</f>
        <v>0</v>
      </c>
      <c r="F14" s="122"/>
      <c r="G14" s="118">
        <f t="shared" si="2"/>
        <v>0</v>
      </c>
      <c r="H14" s="122"/>
      <c r="I14" s="118">
        <f t="shared" si="3"/>
        <v>0</v>
      </c>
    </row>
    <row r="15" spans="1:9" s="4" customFormat="1" ht="16.5" customHeight="1" x14ac:dyDescent="0.2">
      <c r="A15" s="22">
        <f>Apr!A15</f>
        <v>11</v>
      </c>
      <c r="B15" s="23" t="str">
        <f>Apr!B15</f>
        <v>D19</v>
      </c>
      <c r="C15" s="24" t="str">
        <f>Apr!C15</f>
        <v>Tincture Iodine IP 66</v>
      </c>
      <c r="D15" s="24" t="str">
        <f>Apr!D15</f>
        <v>500 ml</v>
      </c>
      <c r="E15" s="22">
        <f>Oct!I15</f>
        <v>0</v>
      </c>
      <c r="F15" s="29"/>
      <c r="G15" s="26">
        <f t="shared" si="2"/>
        <v>0</v>
      </c>
      <c r="H15" s="29"/>
      <c r="I15" s="26">
        <f t="shared" si="3"/>
        <v>0</v>
      </c>
    </row>
    <row r="16" spans="1:9" s="4" customFormat="1" ht="16.5" customHeight="1" x14ac:dyDescent="0.2">
      <c r="A16" s="22">
        <f>Apr!A16</f>
        <v>12</v>
      </c>
      <c r="B16" s="23" t="str">
        <f>Apr!B16</f>
        <v>D20</v>
      </c>
      <c r="C16" s="24" t="str">
        <f>Apr!C16</f>
        <v>Compound Benzoin Tincture IP</v>
      </c>
      <c r="D16" s="24" t="str">
        <f>Apr!D16</f>
        <v>500 ml</v>
      </c>
      <c r="E16" s="22">
        <f>Oct!I16</f>
        <v>0</v>
      </c>
      <c r="F16" s="32"/>
      <c r="G16" s="26">
        <f t="shared" si="2"/>
        <v>0</v>
      </c>
      <c r="H16" s="32"/>
      <c r="I16" s="26">
        <f t="shared" si="3"/>
        <v>0</v>
      </c>
    </row>
    <row r="17" spans="1:9" s="4" customFormat="1" ht="16.5" customHeight="1" x14ac:dyDescent="0.2">
      <c r="A17" s="22">
        <f>Apr!A17</f>
        <v>13</v>
      </c>
      <c r="B17" s="23" t="str">
        <f>Apr!B17</f>
        <v>D21</v>
      </c>
      <c r="C17" s="24" t="str">
        <f>Apr!C17</f>
        <v>Povidone Iodine 5% Solution IP</v>
      </c>
      <c r="D17" s="24" t="str">
        <f>Apr!D17</f>
        <v>500 ml Bottle</v>
      </c>
      <c r="E17" s="22">
        <f>Oct!I17</f>
        <v>0</v>
      </c>
      <c r="F17" s="125"/>
      <c r="G17" s="26">
        <f t="shared" si="2"/>
        <v>0</v>
      </c>
      <c r="H17" s="125"/>
      <c r="I17" s="26">
        <f t="shared" si="3"/>
        <v>0</v>
      </c>
    </row>
    <row r="18" spans="1:9" s="4" customFormat="1" ht="16.5" customHeight="1" x14ac:dyDescent="0.2">
      <c r="A18" s="22">
        <f>Apr!A18</f>
        <v>14</v>
      </c>
      <c r="B18" s="23" t="str">
        <f>Apr!B18</f>
        <v>D22</v>
      </c>
      <c r="C18" s="24" t="str">
        <f>Apr!C18</f>
        <v>Povidone Iodine Ointment USP</v>
      </c>
      <c r="D18" s="24" t="str">
        <f>Apr!D18</f>
        <v>500 gms</v>
      </c>
      <c r="E18" s="22">
        <f>Oct!I18</f>
        <v>0</v>
      </c>
      <c r="F18" s="25"/>
      <c r="G18" s="26">
        <f t="shared" si="2"/>
        <v>0</v>
      </c>
      <c r="H18" s="25"/>
      <c r="I18" s="26">
        <f t="shared" si="3"/>
        <v>0</v>
      </c>
    </row>
    <row r="19" spans="1:9" s="4" customFormat="1" ht="16.5" customHeight="1" x14ac:dyDescent="0.2">
      <c r="A19" s="22">
        <f>Apr!A19</f>
        <v>15</v>
      </c>
      <c r="B19" s="23" t="str">
        <f>Apr!B19</f>
        <v>D23</v>
      </c>
      <c r="C19" s="24" t="str">
        <f>Apr!C19</f>
        <v>White Soft Paraffin IP</v>
      </c>
      <c r="D19" s="24" t="str">
        <f>Apr!D19</f>
        <v>1 kg</v>
      </c>
      <c r="E19" s="22">
        <f>Oct!I19</f>
        <v>0</v>
      </c>
      <c r="F19" s="37"/>
      <c r="G19" s="26">
        <f t="shared" si="2"/>
        <v>0</v>
      </c>
      <c r="H19" s="37"/>
      <c r="I19" s="26">
        <f t="shared" si="3"/>
        <v>0</v>
      </c>
    </row>
    <row r="20" spans="1:9" s="4" customFormat="1" ht="16.5" customHeight="1" x14ac:dyDescent="0.2">
      <c r="A20" s="22">
        <f>Apr!A20</f>
        <v>16</v>
      </c>
      <c r="B20" s="23" t="str">
        <f>Apr!B20</f>
        <v>D25</v>
      </c>
      <c r="C20" s="24" t="str">
        <f>Apr!C20</f>
        <v>Tincture Cardamum Compound IP 66</v>
      </c>
      <c r="D20" s="24" t="str">
        <f>Apr!D20</f>
        <v>500 ml</v>
      </c>
      <c r="E20" s="22">
        <f>Oct!I20</f>
        <v>0</v>
      </c>
      <c r="F20" s="37"/>
      <c r="G20" s="26">
        <f t="shared" si="2"/>
        <v>0</v>
      </c>
      <c r="H20" s="37"/>
      <c r="I20" s="26">
        <f t="shared" si="3"/>
        <v>0</v>
      </c>
    </row>
    <row r="21" spans="1:9" s="4" customFormat="1" ht="16.5" customHeight="1" x14ac:dyDescent="0.2">
      <c r="A21" s="22">
        <f>Apr!A21</f>
        <v>17</v>
      </c>
      <c r="B21" s="23" t="str">
        <f>Apr!B21</f>
        <v>D26</v>
      </c>
      <c r="C21" s="24" t="str">
        <f>Apr!C21</f>
        <v>Oil Of Turpentine BP</v>
      </c>
      <c r="D21" s="24" t="str">
        <f>Apr!D21</f>
        <v>500 ml</v>
      </c>
      <c r="E21" s="22">
        <f>Oct!I21</f>
        <v>0</v>
      </c>
      <c r="F21" s="29"/>
      <c r="G21" s="26">
        <f t="shared" si="2"/>
        <v>0</v>
      </c>
      <c r="H21" s="29"/>
      <c r="I21" s="26">
        <f t="shared" si="3"/>
        <v>0</v>
      </c>
    </row>
    <row r="22" spans="1:9" s="4" customFormat="1" ht="16.5" customHeight="1" x14ac:dyDescent="0.2">
      <c r="A22" s="22">
        <f>Apr!A22</f>
        <v>18</v>
      </c>
      <c r="B22" s="23" t="str">
        <f>Apr!B22</f>
        <v>D28</v>
      </c>
      <c r="C22" s="24" t="str">
        <f>Apr!C22</f>
        <v>Silica In Dimethicone Suspension BP</v>
      </c>
      <c r="D22" s="24" t="str">
        <f>Apr!D22</f>
        <v>500 ml</v>
      </c>
      <c r="E22" s="22">
        <f>Oct!I22</f>
        <v>0</v>
      </c>
      <c r="F22" s="29"/>
      <c r="G22" s="26">
        <f t="shared" si="2"/>
        <v>0</v>
      </c>
      <c r="H22" s="29"/>
      <c r="I22" s="26">
        <f t="shared" si="3"/>
        <v>0</v>
      </c>
    </row>
    <row r="23" spans="1:9" s="4" customFormat="1" ht="16.5" customHeight="1" x14ac:dyDescent="0.2">
      <c r="A23" s="22">
        <f>Apr!A23</f>
        <v>19</v>
      </c>
      <c r="B23" s="23" t="str">
        <f>Apr!B23</f>
        <v>D29</v>
      </c>
      <c r="C23" s="24" t="str">
        <f>Apr!C23</f>
        <v>B.Complex Oral Liquid (Veterinary)</v>
      </c>
      <c r="D23" s="24" t="str">
        <f>Apr!D23</f>
        <v>1 Ltr</v>
      </c>
      <c r="E23" s="22">
        <f>Oct!I23</f>
        <v>0</v>
      </c>
      <c r="F23" s="29"/>
      <c r="G23" s="26">
        <f t="shared" si="2"/>
        <v>0</v>
      </c>
      <c r="H23" s="29"/>
      <c r="I23" s="26">
        <f t="shared" si="3"/>
        <v>0</v>
      </c>
    </row>
    <row r="24" spans="1:9" s="4" customFormat="1" ht="16.5" customHeight="1" x14ac:dyDescent="0.2">
      <c r="A24" s="114">
        <f>Apr!A24</f>
        <v>20</v>
      </c>
      <c r="B24" s="119" t="str">
        <f>Apr!B24</f>
        <v>D31</v>
      </c>
      <c r="C24" s="115" t="str">
        <f>Apr!C24</f>
        <v>Mineral Supplement Tab</v>
      </c>
      <c r="D24" s="115" t="str">
        <f>Apr!D24</f>
        <v>100 Tabs</v>
      </c>
      <c r="E24" s="114">
        <f>Oct!I24</f>
        <v>0</v>
      </c>
      <c r="F24" s="116"/>
      <c r="G24" s="118">
        <f t="shared" si="2"/>
        <v>0</v>
      </c>
      <c r="H24" s="116"/>
      <c r="I24" s="118">
        <f t="shared" si="3"/>
        <v>0</v>
      </c>
    </row>
    <row r="25" spans="1:9" s="4" customFormat="1" ht="16.5" customHeight="1" x14ac:dyDescent="0.2">
      <c r="A25" s="22">
        <f>Apr!A25</f>
        <v>21</v>
      </c>
      <c r="B25" s="23" t="str">
        <f>Apr!B25</f>
        <v>D33</v>
      </c>
      <c r="C25" s="24" t="str">
        <f>Apr!C25</f>
        <v>Sulfadimidine Tablet BP Vet</v>
      </c>
      <c r="D25" s="24" t="str">
        <f>Apr!D25</f>
        <v>50 Tabs</v>
      </c>
      <c r="E25" s="22">
        <f>Oct!I25</f>
        <v>0</v>
      </c>
      <c r="F25" s="29"/>
      <c r="G25" s="26">
        <f t="shared" si="2"/>
        <v>0</v>
      </c>
      <c r="H25" s="29"/>
      <c r="I25" s="26">
        <f t="shared" si="3"/>
        <v>0</v>
      </c>
    </row>
    <row r="26" spans="1:9" s="4" customFormat="1" ht="16.5" customHeight="1" x14ac:dyDescent="0.2">
      <c r="A26" s="22">
        <f>Apr!A26</f>
        <v>22</v>
      </c>
      <c r="B26" s="23" t="str">
        <f>Apr!B26</f>
        <v>D36</v>
      </c>
      <c r="C26" s="24" t="str">
        <f>Apr!C26</f>
        <v>Sulphadiazine And Trimethoprim</v>
      </c>
      <c r="D26" s="24" t="str">
        <f>Apr!D26</f>
        <v>250 gms</v>
      </c>
      <c r="E26" s="22">
        <f>Oct!I26</f>
        <v>0</v>
      </c>
      <c r="F26" s="29"/>
      <c r="G26" s="26">
        <f t="shared" si="2"/>
        <v>0</v>
      </c>
      <c r="H26" s="29"/>
      <c r="I26" s="26">
        <f t="shared" si="3"/>
        <v>0</v>
      </c>
    </row>
    <row r="27" spans="1:9" s="4" customFormat="1" ht="16.5" customHeight="1" x14ac:dyDescent="0.2">
      <c r="A27" s="22">
        <f>Apr!A27</f>
        <v>23</v>
      </c>
      <c r="B27" s="23" t="str">
        <f>Apr!B27</f>
        <v>D38</v>
      </c>
      <c r="C27" s="24" t="str">
        <f>Apr!C27</f>
        <v>Nitro Pessary</v>
      </c>
      <c r="D27" s="24" t="str">
        <f>Apr!D27</f>
        <v>10 Pessaries</v>
      </c>
      <c r="E27" s="22">
        <f>Oct!I27</f>
        <v>0</v>
      </c>
      <c r="F27" s="29"/>
      <c r="G27" s="26">
        <f t="shared" si="2"/>
        <v>0</v>
      </c>
      <c r="H27" s="29"/>
      <c r="I27" s="26">
        <f t="shared" si="3"/>
        <v>0</v>
      </c>
    </row>
    <row r="28" spans="1:9" s="4" customFormat="1" ht="16.5" customHeight="1" x14ac:dyDescent="0.2">
      <c r="A28" s="22">
        <f>Apr!A28</f>
        <v>24</v>
      </c>
      <c r="B28" s="23" t="str">
        <f>Apr!B28</f>
        <v>D40</v>
      </c>
      <c r="C28" s="24" t="str">
        <f>Apr!C28</f>
        <v>Anti-Diarrhoeal Bolus</v>
      </c>
      <c r="D28" s="24" t="str">
        <f>Apr!D28</f>
        <v>20 Bolus</v>
      </c>
      <c r="E28" s="22">
        <f>Oct!I28</f>
        <v>0</v>
      </c>
      <c r="F28" s="29"/>
      <c r="G28" s="26">
        <f t="shared" si="2"/>
        <v>0</v>
      </c>
      <c r="H28" s="29"/>
      <c r="I28" s="26">
        <f t="shared" si="3"/>
        <v>0</v>
      </c>
    </row>
    <row r="29" spans="1:9" s="4" customFormat="1" ht="16.5" customHeight="1" x14ac:dyDescent="0.2">
      <c r="A29" s="22">
        <f>Apr!A29</f>
        <v>25</v>
      </c>
      <c r="B29" s="23" t="str">
        <f>Apr!B29</f>
        <v>D41</v>
      </c>
      <c r="C29" s="24" t="str">
        <f>Apr!C29</f>
        <v>Anti-Coccidial Powder</v>
      </c>
      <c r="D29" s="24" t="str">
        <f>Apr!D29</f>
        <v>100 gms</v>
      </c>
      <c r="E29" s="22">
        <f>Oct!I29</f>
        <v>0</v>
      </c>
      <c r="F29" s="29"/>
      <c r="G29" s="26">
        <f t="shared" si="2"/>
        <v>0</v>
      </c>
      <c r="H29" s="29"/>
      <c r="I29" s="26">
        <f t="shared" si="3"/>
        <v>0</v>
      </c>
    </row>
    <row r="30" spans="1:9" s="4" customFormat="1" ht="16.5" customHeight="1" x14ac:dyDescent="0.2">
      <c r="A30" s="22">
        <f>Apr!A30</f>
        <v>26</v>
      </c>
      <c r="B30" s="23" t="str">
        <f>Apr!B30</f>
        <v>D44</v>
      </c>
      <c r="C30" s="24" t="str">
        <f>Apr!C30</f>
        <v>Oxytetracycline Tab</v>
      </c>
      <c r="D30" s="24" t="str">
        <f>Apr!D30</f>
        <v>4 Tabs</v>
      </c>
      <c r="E30" s="22">
        <f>Oct!I30</f>
        <v>0</v>
      </c>
      <c r="F30" s="29"/>
      <c r="G30" s="26">
        <f t="shared" si="2"/>
        <v>0</v>
      </c>
      <c r="H30" s="29"/>
      <c r="I30" s="26">
        <f t="shared" si="3"/>
        <v>0</v>
      </c>
    </row>
    <row r="31" spans="1:9" s="4" customFormat="1" ht="16.5" customHeight="1" x14ac:dyDescent="0.2">
      <c r="A31" s="22">
        <f>Apr!A31</f>
        <v>27</v>
      </c>
      <c r="B31" s="23" t="str">
        <f>Apr!B31</f>
        <v>D45</v>
      </c>
      <c r="C31" s="24" t="str">
        <f>Apr!C31</f>
        <v>Tetracycline Bolus</v>
      </c>
      <c r="D31" s="24" t="str">
        <f>Apr!D31</f>
        <v>4 Bolus</v>
      </c>
      <c r="E31" s="22">
        <f>Oct!I31</f>
        <v>0</v>
      </c>
      <c r="F31" s="29"/>
      <c r="G31" s="26">
        <f t="shared" si="2"/>
        <v>0</v>
      </c>
      <c r="H31" s="29"/>
      <c r="I31" s="26">
        <f t="shared" si="3"/>
        <v>0</v>
      </c>
    </row>
    <row r="32" spans="1:9" s="4" customFormat="1" ht="16.5" customHeight="1" x14ac:dyDescent="0.2">
      <c r="A32" s="22">
        <f>Apr!A32</f>
        <v>28</v>
      </c>
      <c r="B32" s="23" t="str">
        <f>Apr!B32</f>
        <v>D46</v>
      </c>
      <c r="C32" s="24" t="str">
        <f>Apr!C32</f>
        <v>Oxytetracycline Solution (Topical Use)</v>
      </c>
      <c r="D32" s="24" t="str">
        <f>Apr!D32</f>
        <v>60 ml</v>
      </c>
      <c r="E32" s="22">
        <f>Oct!I32</f>
        <v>0</v>
      </c>
      <c r="F32" s="29"/>
      <c r="G32" s="26">
        <f t="shared" si="2"/>
        <v>0</v>
      </c>
      <c r="H32" s="29"/>
      <c r="I32" s="26">
        <f t="shared" si="3"/>
        <v>0</v>
      </c>
    </row>
    <row r="33" spans="1:9" s="4" customFormat="1" ht="16.5" customHeight="1" x14ac:dyDescent="0.2">
      <c r="A33" s="22">
        <f>Apr!A33</f>
        <v>29</v>
      </c>
      <c r="B33" s="23" t="str">
        <f>Apr!B33</f>
        <v>D47</v>
      </c>
      <c r="C33" s="24" t="str">
        <f>Apr!C33</f>
        <v>Albendazole Powder IP</v>
      </c>
      <c r="D33" s="24" t="str">
        <f>Apr!D33</f>
        <v>50 gms</v>
      </c>
      <c r="E33" s="22">
        <f>Oct!I33</f>
        <v>0</v>
      </c>
      <c r="F33" s="29"/>
      <c r="G33" s="26">
        <f t="shared" si="2"/>
        <v>0</v>
      </c>
      <c r="H33" s="29"/>
      <c r="I33" s="26">
        <f t="shared" si="3"/>
        <v>0</v>
      </c>
    </row>
    <row r="34" spans="1:9" s="4" customFormat="1" ht="16.5" customHeight="1" x14ac:dyDescent="0.2">
      <c r="A34" s="114">
        <f>Apr!A34</f>
        <v>30</v>
      </c>
      <c r="B34" s="119" t="str">
        <f>Apr!B34</f>
        <v>D48</v>
      </c>
      <c r="C34" s="115" t="str">
        <f>Apr!C34</f>
        <v>Fenbendazole Powder BP</v>
      </c>
      <c r="D34" s="115" t="str">
        <f>Apr!D34</f>
        <v>120 gms</v>
      </c>
      <c r="E34" s="114">
        <f>Oct!I34</f>
        <v>0</v>
      </c>
      <c r="F34" s="116"/>
      <c r="G34" s="118">
        <f t="shared" si="2"/>
        <v>0</v>
      </c>
      <c r="H34" s="116"/>
      <c r="I34" s="118">
        <f t="shared" si="3"/>
        <v>0</v>
      </c>
    </row>
    <row r="35" spans="1:9" s="4" customFormat="1" ht="16.5" customHeight="1" x14ac:dyDescent="0.2">
      <c r="A35" s="22">
        <f>Apr!A35</f>
        <v>31</v>
      </c>
      <c r="B35" s="23" t="str">
        <f>Apr!B35</f>
        <v>D49</v>
      </c>
      <c r="C35" s="24" t="str">
        <f>Apr!C35</f>
        <v>Levamisole Powder</v>
      </c>
      <c r="D35" s="24" t="str">
        <f>Apr!D35</f>
        <v>100 gms</v>
      </c>
      <c r="E35" s="22">
        <f>Oct!I35</f>
        <v>0</v>
      </c>
      <c r="F35" s="29"/>
      <c r="G35" s="26">
        <f t="shared" si="2"/>
        <v>0</v>
      </c>
      <c r="H35" s="29"/>
      <c r="I35" s="26">
        <f t="shared" si="3"/>
        <v>0</v>
      </c>
    </row>
    <row r="36" spans="1:9" s="4" customFormat="1" ht="16.5" customHeight="1" x14ac:dyDescent="0.2">
      <c r="A36" s="22">
        <f>Apr!A36</f>
        <v>32</v>
      </c>
      <c r="B36" s="23" t="str">
        <f>Apr!B36</f>
        <v>D54</v>
      </c>
      <c r="C36" s="24" t="str">
        <f>Apr!C36</f>
        <v>Albendazole Suspension USP</v>
      </c>
      <c r="D36" s="24" t="str">
        <f>Apr!D36</f>
        <v>1 Ltr</v>
      </c>
      <c r="E36" s="22">
        <f>Oct!I36</f>
        <v>0</v>
      </c>
      <c r="F36" s="29"/>
      <c r="G36" s="26">
        <f t="shared" si="2"/>
        <v>0</v>
      </c>
      <c r="H36" s="29"/>
      <c r="I36" s="26">
        <f t="shared" si="3"/>
        <v>0</v>
      </c>
    </row>
    <row r="37" spans="1:9" s="4" customFormat="1" ht="16.5" customHeight="1" x14ac:dyDescent="0.2">
      <c r="A37" s="22">
        <f>Apr!A37</f>
        <v>33</v>
      </c>
      <c r="B37" s="23" t="str">
        <f>Apr!B37</f>
        <v>D55</v>
      </c>
      <c r="C37" s="24" t="str">
        <f>Apr!C37</f>
        <v>Fenbendazole Suspension BP</v>
      </c>
      <c r="D37" s="24" t="str">
        <f>Apr!D37</f>
        <v>1 Ltr</v>
      </c>
      <c r="E37" s="22">
        <f>Oct!I37</f>
        <v>0</v>
      </c>
      <c r="F37" s="29"/>
      <c r="G37" s="26">
        <f t="shared" si="2"/>
        <v>0</v>
      </c>
      <c r="H37" s="29"/>
      <c r="I37" s="26">
        <f t="shared" si="3"/>
        <v>0</v>
      </c>
    </row>
    <row r="38" spans="1:9" s="4" customFormat="1" ht="16.5" customHeight="1" x14ac:dyDescent="0.2">
      <c r="A38" s="22">
        <f>Apr!A38</f>
        <v>34</v>
      </c>
      <c r="B38" s="23" t="str">
        <f>Apr!B38</f>
        <v>D58</v>
      </c>
      <c r="C38" s="24" t="str">
        <f>Apr!C38</f>
        <v>Oxyclozanide Oral Suspension IP Vet</v>
      </c>
      <c r="D38" s="24" t="str">
        <f>Apr!D38</f>
        <v>1 Ltr</v>
      </c>
      <c r="E38" s="22">
        <f>Oct!I38</f>
        <v>0</v>
      </c>
      <c r="F38" s="29"/>
      <c r="G38" s="26">
        <f t="shared" si="2"/>
        <v>0</v>
      </c>
      <c r="H38" s="29"/>
      <c r="I38" s="26">
        <f t="shared" si="3"/>
        <v>0</v>
      </c>
    </row>
    <row r="39" spans="1:9" s="4" customFormat="1" ht="16.5" customHeight="1" x14ac:dyDescent="0.2">
      <c r="A39" s="22">
        <f>Apr!A39</f>
        <v>35</v>
      </c>
      <c r="B39" s="23" t="str">
        <f>Apr!B39</f>
        <v>D60</v>
      </c>
      <c r="C39" s="24" t="str">
        <f>Apr!C39</f>
        <v>Piperazine Citrate Syrup IP</v>
      </c>
      <c r="D39" s="24" t="str">
        <f>Apr!D39</f>
        <v>1 Ltr</v>
      </c>
      <c r="E39" s="22">
        <f>Oct!I39</f>
        <v>0</v>
      </c>
      <c r="F39" s="29"/>
      <c r="G39" s="26">
        <f t="shared" si="2"/>
        <v>0</v>
      </c>
      <c r="H39" s="29"/>
      <c r="I39" s="26">
        <f t="shared" si="3"/>
        <v>0</v>
      </c>
    </row>
    <row r="40" spans="1:9" s="4" customFormat="1" ht="16.5" customHeight="1" x14ac:dyDescent="0.2">
      <c r="A40" s="22">
        <f>Apr!A40</f>
        <v>36</v>
      </c>
      <c r="B40" s="23" t="str">
        <f>Apr!B40</f>
        <v>D62</v>
      </c>
      <c r="C40" s="24" t="str">
        <f>Apr!C40</f>
        <v>Disinfectants</v>
      </c>
      <c r="D40" s="24" t="str">
        <f>Apr!D40</f>
        <v>1 Ltr</v>
      </c>
      <c r="E40" s="22">
        <f>Oct!I40</f>
        <v>0</v>
      </c>
      <c r="F40" s="29"/>
      <c r="G40" s="26">
        <f t="shared" si="2"/>
        <v>0</v>
      </c>
      <c r="H40" s="29"/>
      <c r="I40" s="26">
        <f t="shared" si="3"/>
        <v>0</v>
      </c>
    </row>
    <row r="41" spans="1:9" s="4" customFormat="1" ht="16.5" customHeight="1" x14ac:dyDescent="0.2">
      <c r="A41" s="22">
        <f>Apr!A41</f>
        <v>37</v>
      </c>
      <c r="B41" s="23" t="str">
        <f>Apr!B41</f>
        <v>D64</v>
      </c>
      <c r="C41" s="24" t="str">
        <f>Apr!C41</f>
        <v>Cetrimide Cream BP</v>
      </c>
      <c r="D41" s="24" t="str">
        <f>Apr!D41</f>
        <v>500 gms</v>
      </c>
      <c r="E41" s="22">
        <f>Oct!I41</f>
        <v>0</v>
      </c>
      <c r="F41" s="29"/>
      <c r="G41" s="26">
        <f t="shared" si="2"/>
        <v>0</v>
      </c>
      <c r="H41" s="29"/>
      <c r="I41" s="26">
        <f t="shared" si="3"/>
        <v>0</v>
      </c>
    </row>
    <row r="42" spans="1:9" s="4" customFormat="1" ht="16.5" customHeight="1" x14ac:dyDescent="0.2">
      <c r="A42" s="22">
        <f>Apr!A42</f>
        <v>38</v>
      </c>
      <c r="B42" s="23" t="str">
        <f>Apr!B42</f>
        <v>D65</v>
      </c>
      <c r="C42" s="24" t="str">
        <f>Apr!C42</f>
        <v>Antiseptic Cream</v>
      </c>
      <c r="D42" s="24" t="str">
        <f>Apr!D42</f>
        <v>100 gms</v>
      </c>
      <c r="E42" s="22">
        <f>Oct!I42</f>
        <v>0</v>
      </c>
      <c r="F42" s="29"/>
      <c r="G42" s="26">
        <f t="shared" si="2"/>
        <v>0</v>
      </c>
      <c r="H42" s="29"/>
      <c r="I42" s="26">
        <f t="shared" si="3"/>
        <v>0</v>
      </c>
    </row>
    <row r="43" spans="1:9" s="4" customFormat="1" ht="16.5" customHeight="1" x14ac:dyDescent="0.2">
      <c r="A43" s="22">
        <f>Apr!A43</f>
        <v>39</v>
      </c>
      <c r="B43" s="23" t="str">
        <f>Apr!B43</f>
        <v>D66</v>
      </c>
      <c r="C43" s="24" t="str">
        <f>Apr!C43</f>
        <v>Skin Ointment</v>
      </c>
      <c r="D43" s="24" t="str">
        <f>Apr!D43</f>
        <v>20 gms Tube</v>
      </c>
      <c r="E43" s="22">
        <f>Oct!I43</f>
        <v>0</v>
      </c>
      <c r="F43" s="29"/>
      <c r="G43" s="26">
        <f t="shared" si="2"/>
        <v>0</v>
      </c>
      <c r="H43" s="29"/>
      <c r="I43" s="26">
        <f t="shared" si="3"/>
        <v>0</v>
      </c>
    </row>
    <row r="44" spans="1:9" s="4" customFormat="1" ht="16.5" customHeight="1" x14ac:dyDescent="0.2">
      <c r="A44" s="114">
        <f>Apr!A44</f>
        <v>40</v>
      </c>
      <c r="B44" s="119" t="str">
        <f>Apr!B44</f>
        <v>D67</v>
      </c>
      <c r="C44" s="115" t="str">
        <f>Apr!C44</f>
        <v>Gentamicin Ointment BP</v>
      </c>
      <c r="D44" s="115" t="str">
        <f>Apr!D44</f>
        <v>50 gms Tube</v>
      </c>
      <c r="E44" s="114">
        <f>Oct!I44</f>
        <v>0</v>
      </c>
      <c r="F44" s="116"/>
      <c r="G44" s="118">
        <f t="shared" si="2"/>
        <v>0</v>
      </c>
      <c r="H44" s="116"/>
      <c r="I44" s="118">
        <f t="shared" si="3"/>
        <v>0</v>
      </c>
    </row>
    <row r="45" spans="1:9" s="4" customFormat="1" ht="16.5" customHeight="1" x14ac:dyDescent="0.2">
      <c r="A45" s="22">
        <f>Apr!A45</f>
        <v>41</v>
      </c>
      <c r="B45" s="23" t="str">
        <f>Apr!B45</f>
        <v>D72</v>
      </c>
      <c r="C45" s="24" t="str">
        <f>Apr!C45</f>
        <v>Analgin Inj</v>
      </c>
      <c r="D45" s="24" t="str">
        <f>Apr!D45</f>
        <v>30 ml Vial</v>
      </c>
      <c r="E45" s="22">
        <f>Oct!I45</f>
        <v>0</v>
      </c>
      <c r="F45" s="29"/>
      <c r="G45" s="26">
        <f t="shared" si="2"/>
        <v>0</v>
      </c>
      <c r="H45" s="29"/>
      <c r="I45" s="26">
        <f t="shared" si="3"/>
        <v>0</v>
      </c>
    </row>
    <row r="46" spans="1:9" s="4" customFormat="1" ht="16.5" customHeight="1" x14ac:dyDescent="0.2">
      <c r="A46" s="22">
        <f>Apr!A46</f>
        <v>42</v>
      </c>
      <c r="B46" s="23" t="str">
        <f>Apr!B46</f>
        <v>D73</v>
      </c>
      <c r="C46" s="24" t="str">
        <f>Apr!C46</f>
        <v>Analgin With Paracetamol Inj</v>
      </c>
      <c r="D46" s="24" t="str">
        <f>Apr!D46</f>
        <v>30 ml Vial</v>
      </c>
      <c r="E46" s="22">
        <f>Oct!I46</f>
        <v>0</v>
      </c>
      <c r="F46" s="29"/>
      <c r="G46" s="26">
        <f t="shared" si="2"/>
        <v>0</v>
      </c>
      <c r="H46" s="29"/>
      <c r="I46" s="26">
        <f t="shared" si="3"/>
        <v>0</v>
      </c>
    </row>
    <row r="47" spans="1:9" s="4" customFormat="1" ht="16.5" customHeight="1" x14ac:dyDescent="0.2">
      <c r="A47" s="22">
        <f>Apr!A47</f>
        <v>43</v>
      </c>
      <c r="B47" s="23" t="str">
        <f>Apr!B47</f>
        <v>D75</v>
      </c>
      <c r="C47" s="24" t="str">
        <f>Apr!C47</f>
        <v>Prednisolone Inj</v>
      </c>
      <c r="D47" s="24" t="str">
        <f>Apr!D47</f>
        <v>10 ml Vial</v>
      </c>
      <c r="E47" s="22">
        <f>Oct!I47</f>
        <v>0</v>
      </c>
      <c r="F47" s="29"/>
      <c r="G47" s="26">
        <f t="shared" si="2"/>
        <v>0</v>
      </c>
      <c r="H47" s="29"/>
      <c r="I47" s="26">
        <f t="shared" si="3"/>
        <v>0</v>
      </c>
    </row>
    <row r="48" spans="1:9" s="4" customFormat="1" ht="16.5" customHeight="1" x14ac:dyDescent="0.2">
      <c r="A48" s="22">
        <f>Apr!A48</f>
        <v>44</v>
      </c>
      <c r="B48" s="23" t="str">
        <f>Apr!B48</f>
        <v>D77</v>
      </c>
      <c r="C48" s="24" t="str">
        <f>Apr!C48</f>
        <v>Phenyl Butazone And Sodium Salicylate Inj</v>
      </c>
      <c r="D48" s="24" t="str">
        <f>Apr!D48</f>
        <v>30 ml Vial</v>
      </c>
      <c r="E48" s="22">
        <f>Oct!I48</f>
        <v>0</v>
      </c>
      <c r="F48" s="29"/>
      <c r="G48" s="26">
        <f t="shared" si="2"/>
        <v>0</v>
      </c>
      <c r="H48" s="29"/>
      <c r="I48" s="26">
        <f t="shared" si="3"/>
        <v>0</v>
      </c>
    </row>
    <row r="49" spans="1:9" s="4" customFormat="1" ht="16.5" customHeight="1" x14ac:dyDescent="0.2">
      <c r="A49" s="22">
        <f>Apr!A49</f>
        <v>45</v>
      </c>
      <c r="B49" s="23" t="str">
        <f>Apr!B49</f>
        <v>D78</v>
      </c>
      <c r="C49" s="24" t="str">
        <f>Apr!C49</f>
        <v>Sodium Salicylate With Sodium Iodide Inj</v>
      </c>
      <c r="D49" s="24" t="str">
        <f>Apr!D49</f>
        <v>10 ml Amp</v>
      </c>
      <c r="E49" s="22">
        <f>Oct!I49</f>
        <v>0</v>
      </c>
      <c r="F49" s="29"/>
      <c r="G49" s="26">
        <f t="shared" si="2"/>
        <v>0</v>
      </c>
      <c r="H49" s="29"/>
      <c r="I49" s="26">
        <f t="shared" si="3"/>
        <v>0</v>
      </c>
    </row>
    <row r="50" spans="1:9" s="4" customFormat="1" ht="16.5" customHeight="1" x14ac:dyDescent="0.2">
      <c r="A50" s="22">
        <f>Apr!A50</f>
        <v>46</v>
      </c>
      <c r="B50" s="23" t="str">
        <f>Apr!B50</f>
        <v>D79</v>
      </c>
      <c r="C50" s="24" t="str">
        <f>Apr!C50</f>
        <v>Amoxycillin And Cloxacillin Inj</v>
      </c>
      <c r="D50" s="24" t="str">
        <f>Apr!D50</f>
        <v>2 gm Vial</v>
      </c>
      <c r="E50" s="22">
        <f>Oct!I50</f>
        <v>0</v>
      </c>
      <c r="F50" s="29"/>
      <c r="G50" s="26">
        <f t="shared" si="2"/>
        <v>0</v>
      </c>
      <c r="H50" s="29"/>
      <c r="I50" s="26">
        <f t="shared" si="3"/>
        <v>0</v>
      </c>
    </row>
    <row r="51" spans="1:9" s="4" customFormat="1" ht="16.5" customHeight="1" x14ac:dyDescent="0.2">
      <c r="A51" s="22">
        <f>Apr!A51</f>
        <v>47</v>
      </c>
      <c r="B51" s="23" t="str">
        <f>Apr!B51</f>
        <v>D80</v>
      </c>
      <c r="C51" s="24" t="str">
        <f>Apr!C51</f>
        <v>Ampicillin And Cloxacillin Inj</v>
      </c>
      <c r="D51" s="24" t="str">
        <f>Apr!D51</f>
        <v>2 gm Vial</v>
      </c>
      <c r="E51" s="22">
        <f>Oct!I51</f>
        <v>0</v>
      </c>
      <c r="F51" s="29"/>
      <c r="G51" s="26">
        <f t="shared" si="2"/>
        <v>0</v>
      </c>
      <c r="H51" s="29"/>
      <c r="I51" s="26">
        <f t="shared" si="3"/>
        <v>0</v>
      </c>
    </row>
    <row r="52" spans="1:9" s="4" customFormat="1" ht="16.5" customHeight="1" x14ac:dyDescent="0.2">
      <c r="A52" s="22">
        <f>Apr!A52</f>
        <v>48</v>
      </c>
      <c r="B52" s="23" t="str">
        <f>Apr!B52</f>
        <v>D82</v>
      </c>
      <c r="C52" s="24" t="str">
        <f>Apr!C52</f>
        <v>Benzathine Penicillin Inj</v>
      </c>
      <c r="D52" s="24" t="str">
        <f>Apr!D52</f>
        <v>24 Lacs Vial</v>
      </c>
      <c r="E52" s="22">
        <f>Oct!I52</f>
        <v>0</v>
      </c>
      <c r="F52" s="29"/>
      <c r="G52" s="26">
        <f t="shared" si="2"/>
        <v>0</v>
      </c>
      <c r="H52" s="29"/>
      <c r="I52" s="26">
        <f t="shared" si="3"/>
        <v>0</v>
      </c>
    </row>
    <row r="53" spans="1:9" s="4" customFormat="1" ht="16.5" customHeight="1" x14ac:dyDescent="0.2">
      <c r="A53" s="22">
        <f>Apr!A53</f>
        <v>49</v>
      </c>
      <c r="B53" s="23" t="str">
        <f>Apr!B53</f>
        <v>D84</v>
      </c>
      <c r="C53" s="24" t="str">
        <f>Apr!C53</f>
        <v>Chloramphenicol Sodium Succinate Inj</v>
      </c>
      <c r="D53" s="24" t="str">
        <f>Apr!D53</f>
        <v>1 gm vial</v>
      </c>
      <c r="E53" s="22">
        <f>Oct!I53</f>
        <v>0</v>
      </c>
      <c r="F53" s="29"/>
      <c r="G53" s="26">
        <f t="shared" si="2"/>
        <v>0</v>
      </c>
      <c r="H53" s="29"/>
      <c r="I53" s="26">
        <f t="shared" si="3"/>
        <v>0</v>
      </c>
    </row>
    <row r="54" spans="1:9" s="4" customFormat="1" ht="16.5" customHeight="1" x14ac:dyDescent="0.2">
      <c r="A54" s="114">
        <f>Apr!A54</f>
        <v>50</v>
      </c>
      <c r="B54" s="119" t="str">
        <f>Apr!B54</f>
        <v>D85</v>
      </c>
      <c r="C54" s="115" t="str">
        <f>Apr!C54</f>
        <v>Enrofloxacin Inj</v>
      </c>
      <c r="D54" s="115" t="str">
        <f>Apr!D54</f>
        <v>15 ml Vial</v>
      </c>
      <c r="E54" s="114">
        <f>Oct!I54</f>
        <v>0</v>
      </c>
      <c r="F54" s="116"/>
      <c r="G54" s="118">
        <f t="shared" si="2"/>
        <v>0</v>
      </c>
      <c r="H54" s="116"/>
      <c r="I54" s="118">
        <f t="shared" si="3"/>
        <v>0</v>
      </c>
    </row>
    <row r="55" spans="1:9" s="4" customFormat="1" ht="16.5" customHeight="1" x14ac:dyDescent="0.2">
      <c r="A55" s="22">
        <f>Apr!A55</f>
        <v>51</v>
      </c>
      <c r="B55" s="23" t="str">
        <f>Apr!B55</f>
        <v>D86</v>
      </c>
      <c r="C55" s="24" t="str">
        <f>Apr!C55</f>
        <v>Fortified Procaine Penicillin Inj IP</v>
      </c>
      <c r="D55" s="24" t="str">
        <f>Apr!D55</f>
        <v>20 Lac Vial</v>
      </c>
      <c r="E55" s="22">
        <f>Oct!I55</f>
        <v>0</v>
      </c>
      <c r="F55" s="29"/>
      <c r="G55" s="26">
        <f t="shared" si="2"/>
        <v>0</v>
      </c>
      <c r="H55" s="29"/>
      <c r="I55" s="26">
        <f t="shared" si="3"/>
        <v>0</v>
      </c>
    </row>
    <row r="56" spans="1:9" s="4" customFormat="1" ht="16.5" customHeight="1" x14ac:dyDescent="0.2">
      <c r="A56" s="22">
        <f>Apr!A56</f>
        <v>52</v>
      </c>
      <c r="B56" s="23" t="str">
        <f>Apr!B56</f>
        <v>D88</v>
      </c>
      <c r="C56" s="24" t="str">
        <f>Apr!C56</f>
        <v>Gentamicin Inj IP</v>
      </c>
      <c r="D56" s="24" t="str">
        <f>Apr!D56</f>
        <v>30 ml Vial</v>
      </c>
      <c r="E56" s="22">
        <f>Oct!I56</f>
        <v>0</v>
      </c>
      <c r="F56" s="29"/>
      <c r="G56" s="26">
        <f t="shared" si="2"/>
        <v>0</v>
      </c>
      <c r="H56" s="29"/>
      <c r="I56" s="26">
        <f t="shared" si="3"/>
        <v>0</v>
      </c>
    </row>
    <row r="57" spans="1:9" s="4" customFormat="1" ht="16.5" customHeight="1" x14ac:dyDescent="0.2">
      <c r="A57" s="22">
        <f>Apr!A57</f>
        <v>53</v>
      </c>
      <c r="B57" s="23" t="str">
        <f>Apr!B57</f>
        <v>D92</v>
      </c>
      <c r="C57" s="24" t="str">
        <f>Apr!C57</f>
        <v>Inj Metronidaszole</v>
      </c>
      <c r="D57" s="24" t="str">
        <f>Apr!D57</f>
        <v>100 ml Bottle</v>
      </c>
      <c r="E57" s="22">
        <f>Oct!I57</f>
        <v>0</v>
      </c>
      <c r="F57" s="29"/>
      <c r="G57" s="26">
        <f t="shared" si="2"/>
        <v>0</v>
      </c>
      <c r="H57" s="29"/>
      <c r="I57" s="26">
        <f t="shared" si="3"/>
        <v>0</v>
      </c>
    </row>
    <row r="58" spans="1:9" s="4" customFormat="1" ht="16.5" customHeight="1" x14ac:dyDescent="0.2">
      <c r="A58" s="22">
        <f>Apr!A58</f>
        <v>54</v>
      </c>
      <c r="B58" s="23" t="str">
        <f>Apr!B58</f>
        <v>D93</v>
      </c>
      <c r="C58" s="24" t="str">
        <f>Apr!C58</f>
        <v>Inj Neomycin</v>
      </c>
      <c r="D58" s="24">
        <f>Apr!D58</f>
        <v>0</v>
      </c>
      <c r="E58" s="22">
        <f>Oct!I58</f>
        <v>0</v>
      </c>
      <c r="F58" s="29"/>
      <c r="G58" s="26">
        <f t="shared" si="2"/>
        <v>0</v>
      </c>
      <c r="H58" s="29"/>
      <c r="I58" s="26">
        <f t="shared" si="3"/>
        <v>0</v>
      </c>
    </row>
    <row r="59" spans="1:9" s="4" customFormat="1" ht="16.5" customHeight="1" x14ac:dyDescent="0.2">
      <c r="A59" s="22">
        <f>Apr!A59</f>
        <v>55</v>
      </c>
      <c r="B59" s="23" t="str">
        <f>Apr!B59</f>
        <v>D94</v>
      </c>
      <c r="C59" s="24" t="str">
        <f>Apr!C59</f>
        <v>Oxytetracycline Inj</v>
      </c>
      <c r="D59" s="24" t="str">
        <f>Apr!D59</f>
        <v>30 ml Vial</v>
      </c>
      <c r="E59" s="22">
        <f>Oct!I59</f>
        <v>0</v>
      </c>
      <c r="F59" s="29"/>
      <c r="G59" s="26">
        <f t="shared" si="2"/>
        <v>0</v>
      </c>
      <c r="H59" s="29"/>
      <c r="I59" s="26">
        <f t="shared" si="3"/>
        <v>0</v>
      </c>
    </row>
    <row r="60" spans="1:9" s="4" customFormat="1" ht="16.5" customHeight="1" x14ac:dyDescent="0.2">
      <c r="A60" s="22">
        <f>Apr!A60</f>
        <v>56</v>
      </c>
      <c r="B60" s="23" t="str">
        <f>Apr!B60</f>
        <v>D95</v>
      </c>
      <c r="C60" s="24" t="str">
        <f>Apr!C60</f>
        <v>Oxytetracycline (LA) Inj</v>
      </c>
      <c r="D60" s="24" t="str">
        <f>Apr!D60</f>
        <v>30 ml Vial</v>
      </c>
      <c r="E60" s="22">
        <f>Oct!I60</f>
        <v>0</v>
      </c>
      <c r="F60" s="29"/>
      <c r="G60" s="26">
        <f t="shared" si="2"/>
        <v>0</v>
      </c>
      <c r="H60" s="29"/>
      <c r="I60" s="26">
        <f t="shared" si="3"/>
        <v>0</v>
      </c>
    </row>
    <row r="61" spans="1:9" s="4" customFormat="1" ht="16.5" customHeight="1" x14ac:dyDescent="0.2">
      <c r="A61" s="22">
        <f>Apr!A61</f>
        <v>57</v>
      </c>
      <c r="B61" s="23" t="str">
        <f>Apr!B61</f>
        <v>D96</v>
      </c>
      <c r="C61" s="24" t="str">
        <f>Apr!C61</f>
        <v>Oxytetracycline HCl Inj IP (I/V And I/M)</v>
      </c>
      <c r="D61" s="24" t="str">
        <f>Apr!D61</f>
        <v>30 ml Vial</v>
      </c>
      <c r="E61" s="22">
        <f>Oct!I61</f>
        <v>0</v>
      </c>
      <c r="F61" s="29"/>
      <c r="G61" s="26">
        <f t="shared" si="2"/>
        <v>0</v>
      </c>
      <c r="H61" s="29"/>
      <c r="I61" s="26">
        <f t="shared" si="3"/>
        <v>0</v>
      </c>
    </row>
    <row r="62" spans="1:9" s="4" customFormat="1" ht="16.5" customHeight="1" x14ac:dyDescent="0.2">
      <c r="A62" s="22">
        <f>Apr!A62</f>
        <v>58</v>
      </c>
      <c r="B62" s="23" t="str">
        <f>Apr!B62</f>
        <v>D99</v>
      </c>
      <c r="C62" s="24" t="str">
        <f>Apr!C62</f>
        <v>Sulphadimidine Inj IP</v>
      </c>
      <c r="D62" s="24" t="str">
        <f>Apr!D62</f>
        <v>100 ml Bottle</v>
      </c>
      <c r="E62" s="22">
        <f>Oct!I62</f>
        <v>0</v>
      </c>
      <c r="F62" s="29"/>
      <c r="G62" s="26">
        <f t="shared" si="2"/>
        <v>0</v>
      </c>
      <c r="H62" s="29"/>
      <c r="I62" s="26">
        <f t="shared" si="3"/>
        <v>0</v>
      </c>
    </row>
    <row r="63" spans="1:9" s="4" customFormat="1" ht="16.5" customHeight="1" x14ac:dyDescent="0.2">
      <c r="A63" s="22">
        <f>Apr!A63</f>
        <v>59</v>
      </c>
      <c r="B63" s="23" t="str">
        <f>Apr!B63</f>
        <v>D100</v>
      </c>
      <c r="C63" s="24" t="str">
        <f>Apr!C63</f>
        <v>Sulphadoxine And Trimethoprim Inj BP Vet</v>
      </c>
      <c r="D63" s="24" t="str">
        <f>Apr!D63</f>
        <v>30 ml Vial</v>
      </c>
      <c r="E63" s="22">
        <f>Oct!I63</f>
        <v>0</v>
      </c>
      <c r="F63" s="29"/>
      <c r="G63" s="26">
        <f t="shared" si="2"/>
        <v>0</v>
      </c>
      <c r="H63" s="29"/>
      <c r="I63" s="26">
        <f t="shared" si="3"/>
        <v>0</v>
      </c>
    </row>
    <row r="64" spans="1:9" s="4" customFormat="1" ht="16.5" customHeight="1" x14ac:dyDescent="0.2">
      <c r="A64" s="114">
        <f>Apr!A64</f>
        <v>60</v>
      </c>
      <c r="B64" s="119" t="str">
        <f>Apr!B64</f>
        <v>D101</v>
      </c>
      <c r="C64" s="115" t="str">
        <f>Apr!C64</f>
        <v>Inj Sulphadiaprim</v>
      </c>
      <c r="D64" s="115" t="str">
        <f>Apr!D64</f>
        <v>30 ml Vial</v>
      </c>
      <c r="E64" s="114">
        <f>Oct!I64</f>
        <v>0</v>
      </c>
      <c r="F64" s="116"/>
      <c r="G64" s="118">
        <f t="shared" si="2"/>
        <v>0</v>
      </c>
      <c r="H64" s="116"/>
      <c r="I64" s="118">
        <f t="shared" si="3"/>
        <v>0</v>
      </c>
    </row>
    <row r="65" spans="1:9" s="4" customFormat="1" ht="16.5" customHeight="1" x14ac:dyDescent="0.2">
      <c r="A65" s="22">
        <f>Apr!A65</f>
        <v>61</v>
      </c>
      <c r="B65" s="23" t="str">
        <f>Apr!B65</f>
        <v>D102</v>
      </c>
      <c r="C65" s="24" t="str">
        <f>Apr!C65</f>
        <v>AntIProtozoal Inj</v>
      </c>
      <c r="D65" s="24" t="str">
        <f>Apr!D65</f>
        <v>22.5 Gm Bottle</v>
      </c>
      <c r="E65" s="22">
        <f>Oct!I65</f>
        <v>0</v>
      </c>
      <c r="F65" s="29"/>
      <c r="G65" s="26">
        <f t="shared" si="2"/>
        <v>0</v>
      </c>
      <c r="H65" s="29"/>
      <c r="I65" s="26">
        <f t="shared" si="3"/>
        <v>0</v>
      </c>
    </row>
    <row r="66" spans="1:9" s="4" customFormat="1" ht="16.5" customHeight="1" x14ac:dyDescent="0.2">
      <c r="A66" s="22">
        <f>Apr!A66</f>
        <v>62</v>
      </c>
      <c r="B66" s="23" t="str">
        <f>Apr!B66</f>
        <v>D104</v>
      </c>
      <c r="C66" s="24" t="str">
        <f>Apr!C66</f>
        <v>Ivermectin Inj</v>
      </c>
      <c r="D66" s="24" t="str">
        <f>Apr!D66</f>
        <v>7 ml Vial</v>
      </c>
      <c r="E66" s="22">
        <f>Oct!I66</f>
        <v>0</v>
      </c>
      <c r="F66" s="29"/>
      <c r="G66" s="26">
        <f t="shared" si="2"/>
        <v>0</v>
      </c>
      <c r="H66" s="29"/>
      <c r="I66" s="26">
        <f t="shared" si="3"/>
        <v>0</v>
      </c>
    </row>
    <row r="67" spans="1:9" s="4" customFormat="1" ht="16.5" customHeight="1" x14ac:dyDescent="0.2">
      <c r="A67" s="22">
        <f>Apr!A67</f>
        <v>63</v>
      </c>
      <c r="B67" s="23" t="str">
        <f>Apr!B67</f>
        <v>D106</v>
      </c>
      <c r="C67" s="24" t="str">
        <f>Apr!C67</f>
        <v>Lithium Antimony Thiomalate Inj</v>
      </c>
      <c r="D67" s="24">
        <f>Apr!D67</f>
        <v>0</v>
      </c>
      <c r="E67" s="22">
        <f>Oct!I67</f>
        <v>0</v>
      </c>
      <c r="F67" s="29"/>
      <c r="G67" s="26">
        <f t="shared" si="2"/>
        <v>0</v>
      </c>
      <c r="H67" s="29"/>
      <c r="I67" s="26">
        <f t="shared" si="3"/>
        <v>0</v>
      </c>
    </row>
    <row r="68" spans="1:9" s="4" customFormat="1" ht="16.5" customHeight="1" x14ac:dyDescent="0.2">
      <c r="A68" s="22">
        <f>Apr!A68</f>
        <v>64</v>
      </c>
      <c r="B68" s="23" t="str">
        <f>Apr!B68</f>
        <v>D107</v>
      </c>
      <c r="C68" s="24" t="str">
        <f>Apr!C68</f>
        <v>Buparvaquone Inj</v>
      </c>
      <c r="D68" s="24" t="str">
        <f>Apr!D68</f>
        <v>20 ml Vial</v>
      </c>
      <c r="E68" s="22">
        <f>Oct!I68</f>
        <v>0</v>
      </c>
      <c r="F68" s="29"/>
      <c r="G68" s="26">
        <f t="shared" si="2"/>
        <v>0</v>
      </c>
      <c r="H68" s="29"/>
      <c r="I68" s="26">
        <f t="shared" si="3"/>
        <v>0</v>
      </c>
    </row>
    <row r="69" spans="1:9" s="4" customFormat="1" ht="16.5" customHeight="1" x14ac:dyDescent="0.2">
      <c r="A69" s="22">
        <f>Apr!A69</f>
        <v>65</v>
      </c>
      <c r="B69" s="23" t="str">
        <f>Apr!B69</f>
        <v>D108</v>
      </c>
      <c r="C69" s="24" t="str">
        <f>Apr!C69</f>
        <v>Vitamin A Inj</v>
      </c>
      <c r="D69" s="24" t="str">
        <f>Apr!D69</f>
        <v>2 ml Amp</v>
      </c>
      <c r="E69" s="22">
        <f>Oct!I69</f>
        <v>0</v>
      </c>
      <c r="F69" s="29"/>
      <c r="G69" s="26">
        <f t="shared" si="2"/>
        <v>0</v>
      </c>
      <c r="H69" s="29"/>
      <c r="I69" s="26">
        <f t="shared" si="3"/>
        <v>0</v>
      </c>
    </row>
    <row r="70" spans="1:9" s="4" customFormat="1" ht="16.5" customHeight="1" x14ac:dyDescent="0.2">
      <c r="A70" s="22">
        <f>Apr!A70</f>
        <v>66</v>
      </c>
      <c r="B70" s="23" t="str">
        <f>Apr!B70</f>
        <v>D109</v>
      </c>
      <c r="C70" s="24" t="str">
        <f>Apr!C70</f>
        <v>Vitamin A D3 And E Inj</v>
      </c>
      <c r="D70" s="24" t="str">
        <f>Apr!D70</f>
        <v>10 ml Vial</v>
      </c>
      <c r="E70" s="22">
        <f>Oct!I70</f>
        <v>0</v>
      </c>
      <c r="F70" s="29"/>
      <c r="G70" s="26">
        <f t="shared" si="2"/>
        <v>0</v>
      </c>
      <c r="H70" s="29"/>
      <c r="I70" s="26">
        <f t="shared" si="3"/>
        <v>0</v>
      </c>
    </row>
    <row r="71" spans="1:9" s="4" customFormat="1" ht="16.5" customHeight="1" x14ac:dyDescent="0.2">
      <c r="A71" s="22">
        <f>Apr!A71</f>
        <v>67</v>
      </c>
      <c r="B71" s="23" t="str">
        <f>Apr!B71</f>
        <v>D110</v>
      </c>
      <c r="C71" s="24" t="str">
        <f>Apr!C71</f>
        <v>Multi Vitamin Inj</v>
      </c>
      <c r="D71" s="24" t="str">
        <f>Apr!D71</f>
        <v>30 ml Vial</v>
      </c>
      <c r="E71" s="22">
        <f>Oct!I71</f>
        <v>0</v>
      </c>
      <c r="F71" s="29"/>
      <c r="G71" s="26">
        <f t="shared" ref="G71:G134" si="4">E71+F71</f>
        <v>0</v>
      </c>
      <c r="H71" s="29"/>
      <c r="I71" s="26">
        <f t="shared" ref="I71:I134" si="5">G71-H71</f>
        <v>0</v>
      </c>
    </row>
    <row r="72" spans="1:9" s="4" customFormat="1" ht="16.5" customHeight="1" x14ac:dyDescent="0.2">
      <c r="A72" s="22">
        <f>Apr!A72</f>
        <v>68</v>
      </c>
      <c r="B72" s="23" t="str">
        <f>Apr!B72</f>
        <v>D111</v>
      </c>
      <c r="C72" s="24" t="str">
        <f>Apr!C72</f>
        <v>Calcium Vitamin B12 And Vitamin D3 Inj</v>
      </c>
      <c r="D72" s="24" t="str">
        <f>Apr!D72</f>
        <v>15 ml Vial</v>
      </c>
      <c r="E72" s="22">
        <f>Oct!I72</f>
        <v>0</v>
      </c>
      <c r="F72" s="29"/>
      <c r="G72" s="26">
        <f t="shared" si="4"/>
        <v>0</v>
      </c>
      <c r="H72" s="29"/>
      <c r="I72" s="26">
        <f t="shared" si="5"/>
        <v>0</v>
      </c>
    </row>
    <row r="73" spans="1:9" s="4" customFormat="1" ht="16.5" customHeight="1" x14ac:dyDescent="0.2">
      <c r="A73" s="22">
        <f>Apr!A73</f>
        <v>69</v>
      </c>
      <c r="B73" s="23" t="str">
        <f>Apr!B73</f>
        <v>D112</v>
      </c>
      <c r="C73" s="24" t="str">
        <f>Apr!C73</f>
        <v>B.Complex With Choline Inj</v>
      </c>
      <c r="D73" s="24" t="str">
        <f>Apr!D73</f>
        <v>30 ml Vial</v>
      </c>
      <c r="E73" s="22">
        <f>Oct!I73</f>
        <v>0</v>
      </c>
      <c r="F73" s="29"/>
      <c r="G73" s="26">
        <f t="shared" si="4"/>
        <v>0</v>
      </c>
      <c r="H73" s="29"/>
      <c r="I73" s="26">
        <f t="shared" si="5"/>
        <v>0</v>
      </c>
    </row>
    <row r="74" spans="1:9" s="4" customFormat="1" ht="16.5" customHeight="1" x14ac:dyDescent="0.2">
      <c r="A74" s="114">
        <f>Apr!A74</f>
        <v>70</v>
      </c>
      <c r="B74" s="119" t="str">
        <f>Apr!B74</f>
        <v>D113</v>
      </c>
      <c r="C74" s="115" t="str">
        <f>Apr!C74</f>
        <v>Phosphorous Inj</v>
      </c>
      <c r="D74" s="115" t="str">
        <f>Apr!D74</f>
        <v>30 ml Vial</v>
      </c>
      <c r="E74" s="114">
        <f>Oct!I74</f>
        <v>0</v>
      </c>
      <c r="F74" s="116"/>
      <c r="G74" s="118">
        <f t="shared" si="4"/>
        <v>0</v>
      </c>
      <c r="H74" s="116"/>
      <c r="I74" s="118">
        <f t="shared" si="5"/>
        <v>0</v>
      </c>
    </row>
    <row r="75" spans="1:9" s="4" customFormat="1" ht="16.5" customHeight="1" x14ac:dyDescent="0.2">
      <c r="A75" s="22">
        <f>Apr!A75</f>
        <v>71</v>
      </c>
      <c r="B75" s="23" t="str">
        <f>Apr!B75</f>
        <v>D114</v>
      </c>
      <c r="C75" s="24" t="str">
        <f>Apr!C75</f>
        <v>Phosphorous With B12 Inj</v>
      </c>
      <c r="D75" s="24" t="str">
        <f>Apr!D75</f>
        <v>30 ml Vial</v>
      </c>
      <c r="E75" s="22">
        <f>Oct!I75</f>
        <v>0</v>
      </c>
      <c r="F75" s="29"/>
      <c r="G75" s="26">
        <f t="shared" si="4"/>
        <v>0</v>
      </c>
      <c r="H75" s="29"/>
      <c r="I75" s="26">
        <f t="shared" si="5"/>
        <v>0</v>
      </c>
    </row>
    <row r="76" spans="1:9" s="4" customFormat="1" ht="16.5" customHeight="1" x14ac:dyDescent="0.2">
      <c r="A76" s="22">
        <f>Apr!A76</f>
        <v>72</v>
      </c>
      <c r="B76" s="23" t="str">
        <f>Apr!B76</f>
        <v>D116</v>
      </c>
      <c r="C76" s="24" t="str">
        <f>Apr!C76</f>
        <v>Chlorpheniramine Inj IP</v>
      </c>
      <c r="D76" s="24" t="str">
        <f>Apr!D76</f>
        <v>10 ml Vial</v>
      </c>
      <c r="E76" s="22">
        <f>Oct!I76</f>
        <v>0</v>
      </c>
      <c r="F76" s="29"/>
      <c r="G76" s="26">
        <f t="shared" si="4"/>
        <v>0</v>
      </c>
      <c r="H76" s="29"/>
      <c r="I76" s="26">
        <f t="shared" si="5"/>
        <v>0</v>
      </c>
    </row>
    <row r="77" spans="1:9" s="4" customFormat="1" ht="16.5" customHeight="1" x14ac:dyDescent="0.2">
      <c r="A77" s="22">
        <f>Apr!A77</f>
        <v>73</v>
      </c>
      <c r="B77" s="23" t="str">
        <f>Apr!B77</f>
        <v>D117</v>
      </c>
      <c r="C77" s="24" t="str">
        <f>Apr!C77</f>
        <v>Pheniramine Inj IP</v>
      </c>
      <c r="D77" s="24" t="str">
        <f>Apr!D77</f>
        <v>30 ml Vial</v>
      </c>
      <c r="E77" s="22">
        <f>Oct!I77</f>
        <v>0</v>
      </c>
      <c r="F77" s="29"/>
      <c r="G77" s="26">
        <f t="shared" si="4"/>
        <v>0</v>
      </c>
      <c r="H77" s="29"/>
      <c r="I77" s="26">
        <f t="shared" si="5"/>
        <v>0</v>
      </c>
    </row>
    <row r="78" spans="1:9" s="4" customFormat="1" ht="16.5" customHeight="1" x14ac:dyDescent="0.2">
      <c r="A78" s="22">
        <f>Apr!A78</f>
        <v>74</v>
      </c>
      <c r="B78" s="23" t="str">
        <f>Apr!B78</f>
        <v>D119</v>
      </c>
      <c r="C78" s="24" t="str">
        <f>Apr!C78</f>
        <v>Lignocaine Inj</v>
      </c>
      <c r="D78" s="24" t="str">
        <f>Apr!D78</f>
        <v>10 ml Vial</v>
      </c>
      <c r="E78" s="22">
        <f>Oct!I78</f>
        <v>0</v>
      </c>
      <c r="F78" s="29"/>
      <c r="G78" s="26">
        <f t="shared" si="4"/>
        <v>0</v>
      </c>
      <c r="H78" s="29"/>
      <c r="I78" s="26">
        <f t="shared" si="5"/>
        <v>0</v>
      </c>
    </row>
    <row r="79" spans="1:9" s="4" customFormat="1" ht="16.5" customHeight="1" x14ac:dyDescent="0.2">
      <c r="A79" s="22">
        <f>Apr!A79</f>
        <v>75</v>
      </c>
      <c r="B79" s="23" t="str">
        <f>Apr!B79</f>
        <v>D120</v>
      </c>
      <c r="C79" s="24" t="str">
        <f>Apr!C79</f>
        <v>Inj Xylazine</v>
      </c>
      <c r="D79" s="24" t="str">
        <f>Apr!D79</f>
        <v>10 ml Vial</v>
      </c>
      <c r="E79" s="22">
        <f>Oct!I79</f>
        <v>0</v>
      </c>
      <c r="F79" s="29"/>
      <c r="G79" s="26">
        <f t="shared" si="4"/>
        <v>0</v>
      </c>
      <c r="H79" s="29"/>
      <c r="I79" s="26">
        <f t="shared" si="5"/>
        <v>0</v>
      </c>
    </row>
    <row r="80" spans="1:9" s="4" customFormat="1" ht="16.5" customHeight="1" x14ac:dyDescent="0.2">
      <c r="A80" s="22">
        <f>Apr!A80</f>
        <v>76</v>
      </c>
      <c r="B80" s="23" t="str">
        <f>Apr!B80</f>
        <v>D122</v>
      </c>
      <c r="C80" s="24" t="str">
        <f>Apr!C80</f>
        <v>Dexamethasone Sodium Phosphate Inj IP</v>
      </c>
      <c r="D80" s="24" t="str">
        <f>Apr!D80</f>
        <v>10 ml Vial</v>
      </c>
      <c r="E80" s="22">
        <f>Oct!I80</f>
        <v>0</v>
      </c>
      <c r="F80" s="29"/>
      <c r="G80" s="26">
        <f t="shared" si="4"/>
        <v>0</v>
      </c>
      <c r="H80" s="29"/>
      <c r="I80" s="26">
        <f t="shared" si="5"/>
        <v>0</v>
      </c>
    </row>
    <row r="81" spans="1:9" s="4" customFormat="1" ht="16.5" customHeight="1" x14ac:dyDescent="0.2">
      <c r="A81" s="22">
        <f>Apr!A81</f>
        <v>77</v>
      </c>
      <c r="B81" s="23" t="str">
        <f>Apr!B81</f>
        <v>D123</v>
      </c>
      <c r="C81" s="24" t="str">
        <f>Apr!C81</f>
        <v>Triamcinolone Acetonide Inj BP</v>
      </c>
      <c r="D81" s="24" t="str">
        <f>Apr!D81</f>
        <v>5 ml Vial</v>
      </c>
      <c r="E81" s="22">
        <f>Oct!I81</f>
        <v>0</v>
      </c>
      <c r="F81" s="29"/>
      <c r="G81" s="26">
        <f t="shared" si="4"/>
        <v>0</v>
      </c>
      <c r="H81" s="29"/>
      <c r="I81" s="26">
        <f t="shared" si="5"/>
        <v>0</v>
      </c>
    </row>
    <row r="82" spans="1:9" s="4" customFormat="1" ht="16.5" customHeight="1" x14ac:dyDescent="0.2">
      <c r="A82" s="22">
        <f>Apr!A82</f>
        <v>78</v>
      </c>
      <c r="B82" s="23" t="str">
        <f>Apr!B82</f>
        <v>D124</v>
      </c>
      <c r="C82" s="24" t="str">
        <f>Apr!C82</f>
        <v>Calcium Borogluconate IP Vet Inj</v>
      </c>
      <c r="D82" s="24" t="str">
        <f>Apr!D82</f>
        <v>450 ml</v>
      </c>
      <c r="E82" s="22">
        <f>Oct!I82</f>
        <v>0</v>
      </c>
      <c r="F82" s="29"/>
      <c r="G82" s="26">
        <f t="shared" si="4"/>
        <v>0</v>
      </c>
      <c r="H82" s="29"/>
      <c r="I82" s="26">
        <f t="shared" si="5"/>
        <v>0</v>
      </c>
    </row>
    <row r="83" spans="1:9" s="4" customFormat="1" ht="16.5" customHeight="1" x14ac:dyDescent="0.2">
      <c r="A83" s="22">
        <f>Apr!A83</f>
        <v>79</v>
      </c>
      <c r="B83" s="23" t="str">
        <f>Apr!B83</f>
        <v>D125</v>
      </c>
      <c r="C83" s="24" t="str">
        <f>Apr!C83</f>
        <v>Calcium Magnesium Boro Gluconate Inj IP Vet</v>
      </c>
      <c r="D83" s="24" t="str">
        <f>Apr!D83</f>
        <v>450 ml</v>
      </c>
      <c r="E83" s="22">
        <f>Oct!I83</f>
        <v>0</v>
      </c>
      <c r="F83" s="29"/>
      <c r="G83" s="26">
        <f t="shared" si="4"/>
        <v>0</v>
      </c>
      <c r="H83" s="29"/>
      <c r="I83" s="26">
        <f t="shared" si="5"/>
        <v>0</v>
      </c>
    </row>
    <row r="84" spans="1:9" s="4" customFormat="1" ht="16.5" customHeight="1" x14ac:dyDescent="0.2">
      <c r="A84" s="114">
        <f>Apr!A84</f>
        <v>80</v>
      </c>
      <c r="B84" s="119" t="str">
        <f>Apr!B84</f>
        <v>D130</v>
      </c>
      <c r="C84" s="115" t="str">
        <f>Apr!C84</f>
        <v>Buserelin Inj</v>
      </c>
      <c r="D84" s="115" t="str">
        <f>Apr!D84</f>
        <v>10 ml Vial</v>
      </c>
      <c r="E84" s="114">
        <f>Oct!I84</f>
        <v>0</v>
      </c>
      <c r="F84" s="116"/>
      <c r="G84" s="118">
        <f t="shared" si="4"/>
        <v>0</v>
      </c>
      <c r="H84" s="116"/>
      <c r="I84" s="118">
        <f t="shared" si="5"/>
        <v>0</v>
      </c>
    </row>
    <row r="85" spans="1:9" s="4" customFormat="1" ht="16.5" customHeight="1" x14ac:dyDescent="0.2">
      <c r="A85" s="22">
        <f>Apr!A85</f>
        <v>81</v>
      </c>
      <c r="B85" s="23" t="str">
        <f>Apr!B85</f>
        <v>D132</v>
      </c>
      <c r="C85" s="24" t="str">
        <f>Apr!C85</f>
        <v>Progesterone Inj.</v>
      </c>
      <c r="D85" s="24">
        <f>Apr!D85</f>
        <v>0</v>
      </c>
      <c r="E85" s="22">
        <f>Oct!I85</f>
        <v>0</v>
      </c>
      <c r="F85" s="29"/>
      <c r="G85" s="26">
        <f t="shared" si="4"/>
        <v>0</v>
      </c>
      <c r="H85" s="29"/>
      <c r="I85" s="26">
        <f t="shared" si="5"/>
        <v>0</v>
      </c>
    </row>
    <row r="86" spans="1:9" s="4" customFormat="1" ht="16.5" customHeight="1" x14ac:dyDescent="0.2">
      <c r="A86" s="22">
        <f>Apr!A86</f>
        <v>82</v>
      </c>
      <c r="B86" s="23" t="str">
        <f>Apr!B86</f>
        <v>D134</v>
      </c>
      <c r="C86" s="24" t="str">
        <f>Apr!C86</f>
        <v>Atropine Sulphate Inj IP</v>
      </c>
      <c r="D86" s="24" t="str">
        <f>Apr!D86</f>
        <v>10 ml Vial</v>
      </c>
      <c r="E86" s="22">
        <f>Oct!I86</f>
        <v>0</v>
      </c>
      <c r="F86" s="29"/>
      <c r="G86" s="26">
        <f t="shared" si="4"/>
        <v>0</v>
      </c>
      <c r="H86" s="29"/>
      <c r="I86" s="26">
        <f t="shared" si="5"/>
        <v>0</v>
      </c>
    </row>
    <row r="87" spans="1:9" s="4" customFormat="1" ht="16.5" customHeight="1" x14ac:dyDescent="0.2">
      <c r="A87" s="22">
        <f>Apr!A87</f>
        <v>83</v>
      </c>
      <c r="B87" s="23" t="str">
        <f>Apr!B87</f>
        <v>D135</v>
      </c>
      <c r="C87" s="24" t="str">
        <f>Apr!C87</f>
        <v>Adrenochrome Monosemicarbozone Inj</v>
      </c>
      <c r="D87" s="24" t="str">
        <f>Apr!D87</f>
        <v>10 ml Vial</v>
      </c>
      <c r="E87" s="22">
        <f>Oct!I87</f>
        <v>0</v>
      </c>
      <c r="F87" s="29"/>
      <c r="G87" s="26">
        <f t="shared" si="4"/>
        <v>0</v>
      </c>
      <c r="H87" s="29"/>
      <c r="I87" s="26">
        <f t="shared" si="5"/>
        <v>0</v>
      </c>
    </row>
    <row r="88" spans="1:9" s="4" customFormat="1" ht="16.5" customHeight="1" x14ac:dyDescent="0.2">
      <c r="A88" s="22">
        <f>Apr!A88</f>
        <v>84</v>
      </c>
      <c r="B88" s="23" t="str">
        <f>Apr!B88</f>
        <v>D138</v>
      </c>
      <c r="C88" s="24" t="str">
        <f>Apr!C88</f>
        <v>Adrenalin Acid Tartrate Inj IP</v>
      </c>
      <c r="D88" s="24" t="str">
        <f>Apr!D88</f>
        <v>1ml Amp</v>
      </c>
      <c r="E88" s="22">
        <f>Oct!I88</f>
        <v>0</v>
      </c>
      <c r="F88" s="29"/>
      <c r="G88" s="26">
        <f t="shared" si="4"/>
        <v>0</v>
      </c>
      <c r="H88" s="29"/>
      <c r="I88" s="26">
        <f t="shared" si="5"/>
        <v>0</v>
      </c>
    </row>
    <row r="89" spans="1:9" s="4" customFormat="1" ht="16.5" customHeight="1" x14ac:dyDescent="0.2">
      <c r="A89" s="22">
        <f>Apr!A89</f>
        <v>85</v>
      </c>
      <c r="B89" s="23" t="str">
        <f>Apr!B89</f>
        <v>D139</v>
      </c>
      <c r="C89" s="24" t="str">
        <f>Apr!C89</f>
        <v>Frusemide Inj IP</v>
      </c>
      <c r="D89" s="24" t="str">
        <f>Apr!D89</f>
        <v>2ml Amp</v>
      </c>
      <c r="E89" s="22">
        <f>Oct!I89</f>
        <v>0</v>
      </c>
      <c r="F89" s="29"/>
      <c r="G89" s="26">
        <f t="shared" si="4"/>
        <v>0</v>
      </c>
      <c r="H89" s="29"/>
      <c r="I89" s="26">
        <f t="shared" si="5"/>
        <v>0</v>
      </c>
    </row>
    <row r="90" spans="1:9" s="4" customFormat="1" ht="16.5" customHeight="1" x14ac:dyDescent="0.2">
      <c r="A90" s="22">
        <f>Apr!A90</f>
        <v>86</v>
      </c>
      <c r="B90" s="23" t="str">
        <f>Apr!B90</f>
        <v>D140</v>
      </c>
      <c r="C90" s="24" t="str">
        <f>Apr!C90</f>
        <v>Valethamate Bromide Inj</v>
      </c>
      <c r="D90" s="24" t="str">
        <f>Apr!D90</f>
        <v>5ml Amp</v>
      </c>
      <c r="E90" s="22">
        <f>Oct!I90</f>
        <v>0</v>
      </c>
      <c r="F90" s="29"/>
      <c r="G90" s="26">
        <f t="shared" si="4"/>
        <v>0</v>
      </c>
      <c r="H90" s="29"/>
      <c r="I90" s="26">
        <f t="shared" si="5"/>
        <v>0</v>
      </c>
    </row>
    <row r="91" spans="1:9" s="4" customFormat="1" ht="16.5" customHeight="1" x14ac:dyDescent="0.2">
      <c r="A91" s="22">
        <f>Apr!A91</f>
        <v>87</v>
      </c>
      <c r="B91" s="23" t="str">
        <f>Apr!B91</f>
        <v>D143</v>
      </c>
      <c r="C91" s="24" t="str">
        <f>Apr!C91</f>
        <v>Inj Paracetamol IP</v>
      </c>
      <c r="D91" s="24" t="str">
        <f>Apr!D91</f>
        <v>30 ml Vial</v>
      </c>
      <c r="E91" s="22">
        <f>Oct!I91</f>
        <v>0</v>
      </c>
      <c r="F91" s="29"/>
      <c r="G91" s="26">
        <f t="shared" si="4"/>
        <v>0</v>
      </c>
      <c r="H91" s="29"/>
      <c r="I91" s="26">
        <f t="shared" si="5"/>
        <v>0</v>
      </c>
    </row>
    <row r="92" spans="1:9" s="4" customFormat="1" ht="16.5" customHeight="1" x14ac:dyDescent="0.2">
      <c r="A92" s="22">
        <f>Apr!A92</f>
        <v>88</v>
      </c>
      <c r="B92" s="23" t="str">
        <f>Apr!B92</f>
        <v>D144</v>
      </c>
      <c r="C92" s="24" t="str">
        <f>Apr!C92</f>
        <v>Ketamine Inj IP</v>
      </c>
      <c r="D92" s="24" t="str">
        <f>Apr!D92</f>
        <v>2 ml Amp</v>
      </c>
      <c r="E92" s="22">
        <f>Oct!I92</f>
        <v>0</v>
      </c>
      <c r="F92" s="29"/>
      <c r="G92" s="26">
        <f t="shared" si="4"/>
        <v>0</v>
      </c>
      <c r="H92" s="29"/>
      <c r="I92" s="26">
        <f t="shared" si="5"/>
        <v>0</v>
      </c>
    </row>
    <row r="93" spans="1:9" s="4" customFormat="1" ht="16.5" customHeight="1" x14ac:dyDescent="0.2">
      <c r="A93" s="22">
        <f>Apr!A93</f>
        <v>89</v>
      </c>
      <c r="B93" s="23" t="str">
        <f>Apr!B93</f>
        <v>D145</v>
      </c>
      <c r="C93" s="24" t="str">
        <f>Apr!C93</f>
        <v>Cephalosporin Tab - 250Mg</v>
      </c>
      <c r="D93" s="24" t="str">
        <f>Apr!D93</f>
        <v>10 x 10 Tabs</v>
      </c>
      <c r="E93" s="22">
        <f>Oct!I93</f>
        <v>0</v>
      </c>
      <c r="F93" s="29"/>
      <c r="G93" s="26">
        <f t="shared" si="4"/>
        <v>0</v>
      </c>
      <c r="H93" s="29"/>
      <c r="I93" s="26">
        <f t="shared" si="5"/>
        <v>0</v>
      </c>
    </row>
    <row r="94" spans="1:9" s="4" customFormat="1" ht="16.5" customHeight="1" x14ac:dyDescent="0.2">
      <c r="A94" s="114">
        <f>Apr!A94</f>
        <v>90</v>
      </c>
      <c r="B94" s="119" t="str">
        <f>Apr!B94</f>
        <v>D147</v>
      </c>
      <c r="C94" s="115" t="str">
        <f>Apr!C94</f>
        <v>B Comp. Liver Extr. With Choline Inj</v>
      </c>
      <c r="D94" s="115">
        <f>Apr!D94</f>
        <v>0</v>
      </c>
      <c r="E94" s="114">
        <f>Oct!I94</f>
        <v>0</v>
      </c>
      <c r="F94" s="116"/>
      <c r="G94" s="118">
        <f t="shared" si="4"/>
        <v>0</v>
      </c>
      <c r="H94" s="116"/>
      <c r="I94" s="118">
        <f t="shared" si="5"/>
        <v>0</v>
      </c>
    </row>
    <row r="95" spans="1:9" s="4" customFormat="1" ht="16.5" customHeight="1" x14ac:dyDescent="0.2">
      <c r="A95" s="22">
        <f>Apr!A95</f>
        <v>91</v>
      </c>
      <c r="B95" s="23" t="str">
        <f>Apr!B95</f>
        <v>D148</v>
      </c>
      <c r="C95" s="24" t="str">
        <f>Apr!C95</f>
        <v>Live Yeast Culture Bolus</v>
      </c>
      <c r="D95" s="24" t="str">
        <f>Apr!D95</f>
        <v>Bolus</v>
      </c>
      <c r="E95" s="22">
        <f>Oct!I95</f>
        <v>0</v>
      </c>
      <c r="F95" s="29"/>
      <c r="G95" s="26">
        <f t="shared" si="4"/>
        <v>0</v>
      </c>
      <c r="H95" s="29"/>
      <c r="I95" s="26">
        <f t="shared" si="5"/>
        <v>0</v>
      </c>
    </row>
    <row r="96" spans="1:9" s="4" customFormat="1" ht="16.5" customHeight="1" x14ac:dyDescent="0.2">
      <c r="A96" s="22">
        <f>Apr!A96</f>
        <v>92</v>
      </c>
      <c r="B96" s="23" t="str">
        <f>Apr!B96</f>
        <v>D150</v>
      </c>
      <c r="C96" s="24" t="str">
        <f>Apr!C96</f>
        <v>Calcium Propionate And Picrorhiza Powder</v>
      </c>
      <c r="D96" s="24" t="str">
        <f>Apr!D96</f>
        <v>125 gms</v>
      </c>
      <c r="E96" s="22">
        <f>Oct!I96</f>
        <v>0</v>
      </c>
      <c r="F96" s="29"/>
      <c r="G96" s="26">
        <f t="shared" si="4"/>
        <v>0</v>
      </c>
      <c r="H96" s="29"/>
      <c r="I96" s="26">
        <f t="shared" si="5"/>
        <v>0</v>
      </c>
    </row>
    <row r="97" spans="1:9" s="4" customFormat="1" ht="16.5" customHeight="1" x14ac:dyDescent="0.2">
      <c r="A97" s="22">
        <f>Apr!A97</f>
        <v>93</v>
      </c>
      <c r="B97" s="23" t="str">
        <f>Apr!B97</f>
        <v>D151</v>
      </c>
      <c r="C97" s="24" t="str">
        <f>Apr!C97</f>
        <v>Cefqunome Sulphate Intra Mammary Infusion</v>
      </c>
      <c r="D97" s="24" t="str">
        <f>Apr!D97</f>
        <v>Syringes</v>
      </c>
      <c r="E97" s="22">
        <f>Oct!I97</f>
        <v>0</v>
      </c>
      <c r="F97" s="29"/>
      <c r="G97" s="26">
        <f t="shared" si="4"/>
        <v>0</v>
      </c>
      <c r="H97" s="29"/>
      <c r="I97" s="26">
        <f t="shared" si="5"/>
        <v>0</v>
      </c>
    </row>
    <row r="98" spans="1:9" s="4" customFormat="1" ht="16.5" customHeight="1" x14ac:dyDescent="0.2">
      <c r="A98" s="22">
        <f>Apr!A98</f>
        <v>94</v>
      </c>
      <c r="B98" s="23" t="str">
        <f>Apr!B98</f>
        <v>D152</v>
      </c>
      <c r="C98" s="24" t="str">
        <f>Apr!C98</f>
        <v>Vitamin E And Selenium Inj</v>
      </c>
      <c r="D98" s="24" t="str">
        <f>Apr!D98</f>
        <v>10 ml Vial</v>
      </c>
      <c r="E98" s="22">
        <f>Oct!I98</f>
        <v>0</v>
      </c>
      <c r="F98" s="29"/>
      <c r="G98" s="26">
        <f t="shared" si="4"/>
        <v>0</v>
      </c>
      <c r="H98" s="29"/>
      <c r="I98" s="26">
        <f t="shared" si="5"/>
        <v>0</v>
      </c>
    </row>
    <row r="99" spans="1:9" s="4" customFormat="1" ht="16.5" customHeight="1" x14ac:dyDescent="0.2">
      <c r="A99" s="22">
        <f>Apr!A99</f>
        <v>95</v>
      </c>
      <c r="B99" s="23" t="str">
        <f>Apr!B99</f>
        <v>D153</v>
      </c>
      <c r="C99" s="24" t="str">
        <f>Apr!C99</f>
        <v>Colistin &amp; Cloxacillin I/Mammary Infusion</v>
      </c>
      <c r="D99" s="24" t="str">
        <f>Apr!D99</f>
        <v>10mg Syringes</v>
      </c>
      <c r="E99" s="22">
        <f>Oct!I99</f>
        <v>0</v>
      </c>
      <c r="F99" s="29"/>
      <c r="G99" s="26">
        <f t="shared" si="4"/>
        <v>0</v>
      </c>
      <c r="H99" s="29"/>
      <c r="I99" s="26">
        <f t="shared" si="5"/>
        <v>0</v>
      </c>
    </row>
    <row r="100" spans="1:9" s="4" customFormat="1" ht="16.5" customHeight="1" x14ac:dyDescent="0.2">
      <c r="A100" s="22">
        <f>Apr!A100</f>
        <v>96</v>
      </c>
      <c r="B100" s="23" t="str">
        <f>Apr!B100</f>
        <v>D155</v>
      </c>
      <c r="C100" s="24" t="str">
        <f>Apr!C100</f>
        <v>Amikacin Inj IP</v>
      </c>
      <c r="D100" s="24" t="str">
        <f>Apr!D100</f>
        <v>2 ml Vial</v>
      </c>
      <c r="E100" s="22">
        <f>Oct!I100</f>
        <v>0</v>
      </c>
      <c r="F100" s="29"/>
      <c r="G100" s="26">
        <f t="shared" si="4"/>
        <v>0</v>
      </c>
      <c r="H100" s="29"/>
      <c r="I100" s="26">
        <f t="shared" si="5"/>
        <v>0</v>
      </c>
    </row>
    <row r="101" spans="1:9" s="4" customFormat="1" ht="16.5" customHeight="1" x14ac:dyDescent="0.2">
      <c r="A101" s="22">
        <f>Apr!A101</f>
        <v>97</v>
      </c>
      <c r="B101" s="23" t="str">
        <f>Apr!B101</f>
        <v>D156</v>
      </c>
      <c r="C101" s="24" t="str">
        <f>Apr!C101</f>
        <v>Griseofulvin Tab IP</v>
      </c>
      <c r="D101" s="24" t="str">
        <f>Apr!D101</f>
        <v>500 mg Tabs</v>
      </c>
      <c r="E101" s="22">
        <f>Oct!I101</f>
        <v>0</v>
      </c>
      <c r="F101" s="29"/>
      <c r="G101" s="26">
        <f t="shared" si="4"/>
        <v>0</v>
      </c>
      <c r="H101" s="29"/>
      <c r="I101" s="26">
        <f t="shared" si="5"/>
        <v>0</v>
      </c>
    </row>
    <row r="102" spans="1:9" s="4" customFormat="1" ht="16.5" customHeight="1" x14ac:dyDescent="0.2">
      <c r="A102" s="22">
        <f>Apr!A102</f>
        <v>98</v>
      </c>
      <c r="B102" s="23" t="str">
        <f>Apr!B102</f>
        <v>D158</v>
      </c>
      <c r="C102" s="24" t="str">
        <f>Apr!C102</f>
        <v>Dextrose Inj IP 25%</v>
      </c>
      <c r="D102" s="24" t="str">
        <f>Apr!D102</f>
        <v>500 ml Bottle</v>
      </c>
      <c r="E102" s="22">
        <f>Oct!I102</f>
        <v>0</v>
      </c>
      <c r="F102" s="29"/>
      <c r="G102" s="26">
        <f t="shared" si="4"/>
        <v>0</v>
      </c>
      <c r="H102" s="29"/>
      <c r="I102" s="26">
        <f t="shared" si="5"/>
        <v>0</v>
      </c>
    </row>
    <row r="103" spans="1:9" s="4" customFormat="1" ht="16.5" customHeight="1" x14ac:dyDescent="0.2">
      <c r="A103" s="22">
        <f>Apr!A103</f>
        <v>99</v>
      </c>
      <c r="B103" s="23" t="str">
        <f>Apr!B103</f>
        <v>D159</v>
      </c>
      <c r="C103" s="24" t="str">
        <f>Apr!C103</f>
        <v>Calcium Carbonate IP</v>
      </c>
      <c r="D103" s="24" t="str">
        <f>Apr!D103</f>
        <v>1 Kg</v>
      </c>
      <c r="E103" s="22">
        <f>Oct!I103</f>
        <v>0</v>
      </c>
      <c r="F103" s="29"/>
      <c r="G103" s="26">
        <f t="shared" si="4"/>
        <v>0</v>
      </c>
      <c r="H103" s="29"/>
      <c r="I103" s="26">
        <f t="shared" si="5"/>
        <v>0</v>
      </c>
    </row>
    <row r="104" spans="1:9" s="4" customFormat="1" ht="16.5" customHeight="1" x14ac:dyDescent="0.2">
      <c r="A104" s="114">
        <f>Apr!A104</f>
        <v>100</v>
      </c>
      <c r="B104" s="119" t="str">
        <f>Apr!B104</f>
        <v>D161</v>
      </c>
      <c r="C104" s="115" t="str">
        <f>Apr!C104</f>
        <v>Meloxicam Inj</v>
      </c>
      <c r="D104" s="115" t="str">
        <f>Apr!D104</f>
        <v>30 ml Vial</v>
      </c>
      <c r="E104" s="114">
        <f>Oct!I104</f>
        <v>0</v>
      </c>
      <c r="F104" s="116"/>
      <c r="G104" s="118">
        <f t="shared" si="4"/>
        <v>0</v>
      </c>
      <c r="H104" s="116"/>
      <c r="I104" s="118">
        <f t="shared" si="5"/>
        <v>0</v>
      </c>
    </row>
    <row r="105" spans="1:9" s="4" customFormat="1" ht="16.5" customHeight="1" x14ac:dyDescent="0.2">
      <c r="A105" s="22">
        <f>Apr!A105</f>
        <v>101</v>
      </c>
      <c r="B105" s="23" t="str">
        <f>Apr!B105</f>
        <v>D163</v>
      </c>
      <c r="C105" s="24" t="str">
        <f>Apr!C105</f>
        <v>Ciproflaxacin With Tinidazole I/Uterine</v>
      </c>
      <c r="D105" s="24" t="str">
        <f>Apr!D105</f>
        <v>60 ml Bottle</v>
      </c>
      <c r="E105" s="22">
        <f>Oct!I105</f>
        <v>0</v>
      </c>
      <c r="F105" s="29"/>
      <c r="G105" s="26">
        <f t="shared" si="4"/>
        <v>0</v>
      </c>
      <c r="H105" s="29"/>
      <c r="I105" s="26">
        <f t="shared" si="5"/>
        <v>0</v>
      </c>
    </row>
    <row r="106" spans="1:9" s="4" customFormat="1" ht="16.5" customHeight="1" x14ac:dyDescent="0.2">
      <c r="A106" s="22">
        <f>Apr!A106</f>
        <v>102</v>
      </c>
      <c r="B106" s="23" t="str">
        <f>Apr!B106</f>
        <v>D164</v>
      </c>
      <c r="C106" s="24" t="str">
        <f>Apr!C106</f>
        <v>Stomachic Bolus</v>
      </c>
      <c r="D106" s="24" t="str">
        <f>Apr!D106</f>
        <v>4 Bolus</v>
      </c>
      <c r="E106" s="22">
        <f>Oct!I106</f>
        <v>0</v>
      </c>
      <c r="F106" s="29"/>
      <c r="G106" s="26">
        <f t="shared" si="4"/>
        <v>0</v>
      </c>
      <c r="H106" s="29"/>
      <c r="I106" s="26">
        <f t="shared" si="5"/>
        <v>0</v>
      </c>
    </row>
    <row r="107" spans="1:9" s="4" customFormat="1" ht="16.5" customHeight="1" x14ac:dyDescent="0.2">
      <c r="A107" s="22">
        <f>Apr!A107</f>
        <v>103</v>
      </c>
      <c r="B107" s="23" t="str">
        <f>Apr!B107</f>
        <v>D165</v>
      </c>
      <c r="C107" s="24" t="str">
        <f>Apr!C107</f>
        <v>Mineral Supplement Bolus</v>
      </c>
      <c r="D107" s="24" t="str">
        <f>Apr!D107</f>
        <v>4 Bolus</v>
      </c>
      <c r="E107" s="22">
        <f>Oct!I107</f>
        <v>0</v>
      </c>
      <c r="F107" s="29"/>
      <c r="G107" s="26">
        <f t="shared" si="4"/>
        <v>0</v>
      </c>
      <c r="H107" s="29"/>
      <c r="I107" s="26">
        <f t="shared" si="5"/>
        <v>0</v>
      </c>
    </row>
    <row r="108" spans="1:9" s="4" customFormat="1" ht="16.5" customHeight="1" x14ac:dyDescent="0.2">
      <c r="A108" s="22">
        <f>Apr!A108</f>
        <v>104</v>
      </c>
      <c r="B108" s="23" t="str">
        <f>Apr!B108</f>
        <v>D166</v>
      </c>
      <c r="C108" s="24" t="str">
        <f>Apr!C108</f>
        <v>Anti Diarrohoeal Bolus</v>
      </c>
      <c r="D108" s="24" t="str">
        <f>Apr!D108</f>
        <v>4 Bolus</v>
      </c>
      <c r="E108" s="22">
        <f>Oct!I108</f>
        <v>0</v>
      </c>
      <c r="F108" s="29"/>
      <c r="G108" s="26">
        <f t="shared" si="4"/>
        <v>0</v>
      </c>
      <c r="H108" s="29"/>
      <c r="I108" s="26">
        <f t="shared" si="5"/>
        <v>0</v>
      </c>
    </row>
    <row r="109" spans="1:9" s="4" customFormat="1" ht="16.5" customHeight="1" x14ac:dyDescent="0.2">
      <c r="A109" s="22">
        <f>Apr!A109</f>
        <v>105</v>
      </c>
      <c r="B109" s="23" t="str">
        <f>Apr!B109</f>
        <v>D169</v>
      </c>
      <c r="C109" s="24" t="str">
        <f>Apr!C109</f>
        <v>Clomiphen Tab BP</v>
      </c>
      <c r="D109" s="24" t="str">
        <f>Apr!D109</f>
        <v>10 x 10 Tabs</v>
      </c>
      <c r="E109" s="22">
        <f>Oct!I109</f>
        <v>0</v>
      </c>
      <c r="F109" s="29"/>
      <c r="G109" s="26">
        <f t="shared" si="4"/>
        <v>0</v>
      </c>
      <c r="H109" s="29"/>
      <c r="I109" s="26">
        <f t="shared" si="5"/>
        <v>0</v>
      </c>
    </row>
    <row r="110" spans="1:9" s="4" customFormat="1" ht="16.5" customHeight="1" x14ac:dyDescent="0.2">
      <c r="A110" s="22">
        <f>Apr!A110</f>
        <v>106</v>
      </c>
      <c r="B110" s="23" t="str">
        <f>Apr!B110</f>
        <v>D178</v>
      </c>
      <c r="C110" s="24" t="str">
        <f>Apr!C110</f>
        <v>Vitamin B1 B6 And B12 Inj</v>
      </c>
      <c r="D110" s="24" t="str">
        <f>Apr!D110</f>
        <v>10 ml Vial</v>
      </c>
      <c r="E110" s="22">
        <f>Oct!I110</f>
        <v>0</v>
      </c>
      <c r="F110" s="29"/>
      <c r="G110" s="26">
        <f t="shared" si="4"/>
        <v>0</v>
      </c>
      <c r="H110" s="29"/>
      <c r="I110" s="26">
        <f t="shared" si="5"/>
        <v>0</v>
      </c>
    </row>
    <row r="111" spans="1:9" s="4" customFormat="1" ht="16.5" customHeight="1" x14ac:dyDescent="0.2">
      <c r="A111" s="22">
        <f>Apr!A111</f>
        <v>107</v>
      </c>
      <c r="B111" s="23" t="str">
        <f>Apr!B111</f>
        <v>D179</v>
      </c>
      <c r="C111" s="24" t="str">
        <f>Apr!C111</f>
        <v>Ciprofloxacin Inj</v>
      </c>
      <c r="D111" s="24" t="str">
        <f>Apr!D111</f>
        <v>50 ml Vial</v>
      </c>
      <c r="E111" s="22">
        <f>Oct!I111</f>
        <v>0</v>
      </c>
      <c r="F111" s="29"/>
      <c r="G111" s="26">
        <f t="shared" si="4"/>
        <v>0</v>
      </c>
      <c r="H111" s="29"/>
      <c r="I111" s="26">
        <f t="shared" si="5"/>
        <v>0</v>
      </c>
    </row>
    <row r="112" spans="1:9" s="4" customFormat="1" ht="16.5" customHeight="1" x14ac:dyDescent="0.2">
      <c r="A112" s="22">
        <f>Apr!A112</f>
        <v>108</v>
      </c>
      <c r="B112" s="23" t="str">
        <f>Apr!B112</f>
        <v>D181</v>
      </c>
      <c r="C112" s="24" t="str">
        <f>Apr!C112</f>
        <v>Nimesulide Inj</v>
      </c>
      <c r="D112" s="24">
        <f>Apr!D112</f>
        <v>0</v>
      </c>
      <c r="E112" s="22">
        <f>Oct!I112</f>
        <v>0</v>
      </c>
      <c r="F112" s="29"/>
      <c r="G112" s="26">
        <f t="shared" si="4"/>
        <v>0</v>
      </c>
      <c r="H112" s="29"/>
      <c r="I112" s="26">
        <f t="shared" si="5"/>
        <v>0</v>
      </c>
    </row>
    <row r="113" spans="1:9" s="4" customFormat="1" ht="16.5" customHeight="1" x14ac:dyDescent="0.2">
      <c r="A113" s="22">
        <f>Apr!A113</f>
        <v>109</v>
      </c>
      <c r="B113" s="23" t="str">
        <f>Apr!B113</f>
        <v>D182</v>
      </c>
      <c r="C113" s="24" t="str">
        <f>Apr!C113</f>
        <v>Cloprostenol Inj BP</v>
      </c>
      <c r="D113" s="24" t="str">
        <f>Apr!D113</f>
        <v>2 ml Amp</v>
      </c>
      <c r="E113" s="22">
        <f>Oct!I113</f>
        <v>0</v>
      </c>
      <c r="F113" s="29"/>
      <c r="G113" s="26">
        <f t="shared" si="4"/>
        <v>0</v>
      </c>
      <c r="H113" s="29"/>
      <c r="I113" s="26">
        <f t="shared" si="5"/>
        <v>0</v>
      </c>
    </row>
    <row r="114" spans="1:9" s="4" customFormat="1" ht="16.5" customHeight="1" x14ac:dyDescent="0.2">
      <c r="A114" s="114">
        <f>Apr!A114</f>
        <v>110</v>
      </c>
      <c r="B114" s="119" t="str">
        <f>Apr!B114</f>
        <v>D185</v>
      </c>
      <c r="C114" s="115" t="str">
        <f>Apr!C114</f>
        <v>Inj Strepto Penicillin IP.2.5 Gm</v>
      </c>
      <c r="D114" s="115" t="str">
        <f>Apr!D114</f>
        <v>Vial</v>
      </c>
      <c r="E114" s="114">
        <f>Oct!I114</f>
        <v>0</v>
      </c>
      <c r="F114" s="116"/>
      <c r="G114" s="118">
        <f t="shared" si="4"/>
        <v>0</v>
      </c>
      <c r="H114" s="116"/>
      <c r="I114" s="118">
        <f t="shared" si="5"/>
        <v>0</v>
      </c>
    </row>
    <row r="115" spans="1:9" s="4" customFormat="1" ht="16.5" customHeight="1" x14ac:dyDescent="0.2">
      <c r="A115" s="22">
        <f>Apr!A115</f>
        <v>111</v>
      </c>
      <c r="B115" s="23" t="str">
        <f>Apr!B115</f>
        <v>D187</v>
      </c>
      <c r="C115" s="24" t="str">
        <f>Apr!C115</f>
        <v>Morantel Citrate Bolus</v>
      </c>
      <c r="D115" s="24" t="str">
        <f>Apr!D115</f>
        <v>4 Bolus (5gm)</v>
      </c>
      <c r="E115" s="22">
        <f>Oct!I115</f>
        <v>0</v>
      </c>
      <c r="F115" s="29"/>
      <c r="G115" s="26">
        <f t="shared" si="4"/>
        <v>0</v>
      </c>
      <c r="H115" s="29"/>
      <c r="I115" s="26">
        <f t="shared" si="5"/>
        <v>0</v>
      </c>
    </row>
    <row r="116" spans="1:9" s="4" customFormat="1" ht="16.5" customHeight="1" x14ac:dyDescent="0.2">
      <c r="A116" s="22">
        <f>Apr!A116</f>
        <v>112</v>
      </c>
      <c r="B116" s="23" t="str">
        <f>Apr!B116</f>
        <v>D190</v>
      </c>
      <c r="C116" s="24" t="str">
        <f>Apr!C116</f>
        <v>Fenbendazole Bolus</v>
      </c>
      <c r="D116" s="24" t="str">
        <f>Apr!D116</f>
        <v>2 Bolus (1.5gm)</v>
      </c>
      <c r="E116" s="22">
        <f>Oct!I116</f>
        <v>0</v>
      </c>
      <c r="F116" s="29"/>
      <c r="G116" s="26">
        <f t="shared" si="4"/>
        <v>0</v>
      </c>
      <c r="H116" s="29"/>
      <c r="I116" s="26">
        <f t="shared" si="5"/>
        <v>0</v>
      </c>
    </row>
    <row r="117" spans="1:9" s="4" customFormat="1" ht="16.5" customHeight="1" x14ac:dyDescent="0.2">
      <c r="A117" s="22">
        <f>Apr!A117</f>
        <v>113</v>
      </c>
      <c r="B117" s="23" t="str">
        <f>Apr!B117</f>
        <v>D192</v>
      </c>
      <c r="C117" s="24" t="str">
        <f>Apr!C117</f>
        <v>Fenbendazole Bolus</v>
      </c>
      <c r="D117" s="24" t="str">
        <f>Apr!D117</f>
        <v>5 gm Bolus</v>
      </c>
      <c r="E117" s="22">
        <f>Oct!I117</f>
        <v>0</v>
      </c>
      <c r="F117" s="29"/>
      <c r="G117" s="26">
        <f t="shared" si="4"/>
        <v>0</v>
      </c>
      <c r="H117" s="29"/>
      <c r="I117" s="26">
        <f t="shared" si="5"/>
        <v>0</v>
      </c>
    </row>
    <row r="118" spans="1:9" s="4" customFormat="1" ht="16.5" customHeight="1" x14ac:dyDescent="0.2">
      <c r="A118" s="22">
        <f>Apr!A118</f>
        <v>114</v>
      </c>
      <c r="B118" s="23" t="str">
        <f>Apr!B118</f>
        <v>D193</v>
      </c>
      <c r="C118" s="24" t="str">
        <f>Apr!C118</f>
        <v>Gamma Benzene Hexa Chloride 0.5% Spray</v>
      </c>
      <c r="D118" s="24" t="str">
        <f>Apr!D118</f>
        <v>50 ml</v>
      </c>
      <c r="E118" s="22">
        <f>Oct!I118</f>
        <v>0</v>
      </c>
      <c r="F118" s="29"/>
      <c r="G118" s="26">
        <f t="shared" si="4"/>
        <v>0</v>
      </c>
      <c r="H118" s="29"/>
      <c r="I118" s="26">
        <f t="shared" si="5"/>
        <v>0</v>
      </c>
    </row>
    <row r="119" spans="1:9" s="4" customFormat="1" ht="16.5" customHeight="1" x14ac:dyDescent="0.2">
      <c r="A119" s="22">
        <f>Apr!A119</f>
        <v>115</v>
      </c>
      <c r="B119" s="23" t="str">
        <f>Apr!B119</f>
        <v>D194</v>
      </c>
      <c r="C119" s="24" t="str">
        <f>Apr!C119</f>
        <v>Benzyl Benzoate Lotion</v>
      </c>
      <c r="D119" s="24" t="str">
        <f>Apr!D119</f>
        <v>450ml</v>
      </c>
      <c r="E119" s="22">
        <f>Oct!I119</f>
        <v>0</v>
      </c>
      <c r="F119" s="29"/>
      <c r="G119" s="26">
        <f t="shared" si="4"/>
        <v>0</v>
      </c>
      <c r="H119" s="29"/>
      <c r="I119" s="26">
        <f t="shared" si="5"/>
        <v>0</v>
      </c>
    </row>
    <row r="120" spans="1:9" s="4" customFormat="1" ht="16.5" customHeight="1" x14ac:dyDescent="0.2">
      <c r="A120" s="22">
        <f>Apr!A120</f>
        <v>116</v>
      </c>
      <c r="B120" s="23" t="str">
        <f>Apr!B120</f>
        <v>D195</v>
      </c>
      <c r="C120" s="24" t="str">
        <f>Apr!C120</f>
        <v>Metaclopromide Inj</v>
      </c>
      <c r="D120" s="24" t="str">
        <f>Apr!D120</f>
        <v>10ml Vial</v>
      </c>
      <c r="E120" s="22">
        <f>Oct!I120</f>
        <v>0</v>
      </c>
      <c r="F120" s="29"/>
      <c r="G120" s="26">
        <f t="shared" si="4"/>
        <v>0</v>
      </c>
      <c r="H120" s="29"/>
      <c r="I120" s="26">
        <f t="shared" si="5"/>
        <v>0</v>
      </c>
    </row>
    <row r="121" spans="1:9" s="4" customFormat="1" ht="16.5" customHeight="1" x14ac:dyDescent="0.2">
      <c r="A121" s="22">
        <f>Apr!A121</f>
        <v>117</v>
      </c>
      <c r="B121" s="23" t="str">
        <f>Apr!B121</f>
        <v>D196</v>
      </c>
      <c r="C121" s="24" t="str">
        <f>Apr!C121</f>
        <v>Tab Praziquintal</v>
      </c>
      <c r="D121" s="24" t="str">
        <f>Apr!D121</f>
        <v>10 Tab/Strip</v>
      </c>
      <c r="E121" s="22">
        <f>Oct!I121</f>
        <v>0</v>
      </c>
      <c r="F121" s="29"/>
      <c r="G121" s="26">
        <f t="shared" si="4"/>
        <v>0</v>
      </c>
      <c r="H121" s="29"/>
      <c r="I121" s="26">
        <f t="shared" si="5"/>
        <v>0</v>
      </c>
    </row>
    <row r="122" spans="1:9" s="4" customFormat="1" ht="16.5" customHeight="1" x14ac:dyDescent="0.2">
      <c r="A122" s="22">
        <f>Apr!A122</f>
        <v>118</v>
      </c>
      <c r="B122" s="23" t="str">
        <f>Apr!B122</f>
        <v>D197</v>
      </c>
      <c r="C122" s="24" t="str">
        <f>Apr!C122</f>
        <v>Distemper Inj</v>
      </c>
      <c r="D122" s="24">
        <f>Apr!D122</f>
        <v>0</v>
      </c>
      <c r="E122" s="22">
        <f>Oct!I122</f>
        <v>0</v>
      </c>
      <c r="F122" s="29"/>
      <c r="G122" s="26">
        <f t="shared" si="4"/>
        <v>0</v>
      </c>
      <c r="H122" s="29"/>
      <c r="I122" s="26">
        <f t="shared" si="5"/>
        <v>0</v>
      </c>
    </row>
    <row r="123" spans="1:9" s="4" customFormat="1" ht="16.5" customHeight="1" x14ac:dyDescent="0.2">
      <c r="A123" s="22">
        <f>Apr!A123</f>
        <v>119</v>
      </c>
      <c r="B123" s="23" t="str">
        <f>Apr!B123</f>
        <v>D198</v>
      </c>
      <c r="C123" s="24" t="str">
        <f>Apr!C123</f>
        <v>Amitraz Solution</v>
      </c>
      <c r="D123" s="24" t="str">
        <f>Apr!D123</f>
        <v>6ml Bottle</v>
      </c>
      <c r="E123" s="22">
        <f>Oct!I123</f>
        <v>0</v>
      </c>
      <c r="F123" s="29"/>
      <c r="G123" s="26">
        <f t="shared" si="4"/>
        <v>0</v>
      </c>
      <c r="H123" s="29"/>
      <c r="I123" s="26">
        <f t="shared" si="5"/>
        <v>0</v>
      </c>
    </row>
    <row r="124" spans="1:9" s="4" customFormat="1" ht="16.5" customHeight="1" x14ac:dyDescent="0.2">
      <c r="A124" s="114">
        <f>Apr!A124</f>
        <v>120</v>
      </c>
      <c r="B124" s="119" t="str">
        <f>Apr!B124</f>
        <v>D200</v>
      </c>
      <c r="C124" s="115" t="str">
        <f>Apr!C124</f>
        <v>Tab Enrofloxacin 50Mg</v>
      </c>
      <c r="D124" s="115" t="str">
        <f>Apr!D124</f>
        <v>10 Tab/Strip</v>
      </c>
      <c r="E124" s="114">
        <f>Oct!I124</f>
        <v>0</v>
      </c>
      <c r="F124" s="116"/>
      <c r="G124" s="118">
        <f t="shared" si="4"/>
        <v>0</v>
      </c>
      <c r="H124" s="116"/>
      <c r="I124" s="118">
        <f t="shared" si="5"/>
        <v>0</v>
      </c>
    </row>
    <row r="125" spans="1:9" s="4" customFormat="1" ht="16.5" customHeight="1" x14ac:dyDescent="0.2">
      <c r="A125" s="22">
        <f>Apr!A125</f>
        <v>121</v>
      </c>
      <c r="B125" s="23" t="str">
        <f>Apr!B125</f>
        <v>D201</v>
      </c>
      <c r="C125" s="24" t="str">
        <f>Apr!C125</f>
        <v>Tab Cephalexine 750Mg</v>
      </c>
      <c r="D125" s="24" t="str">
        <f>Apr!D125</f>
        <v>10 Tab/Strip</v>
      </c>
      <c r="E125" s="22">
        <f>Oct!I125</f>
        <v>0</v>
      </c>
      <c r="F125" s="29"/>
      <c r="G125" s="26">
        <f t="shared" si="4"/>
        <v>0</v>
      </c>
      <c r="H125" s="29"/>
      <c r="I125" s="26">
        <f t="shared" si="5"/>
        <v>0</v>
      </c>
    </row>
    <row r="126" spans="1:9" s="4" customFormat="1" ht="16.5" customHeight="1" x14ac:dyDescent="0.2">
      <c r="A126" s="22">
        <f>Apr!A126</f>
        <v>122</v>
      </c>
      <c r="B126" s="23" t="str">
        <f>Apr!B126</f>
        <v>D204</v>
      </c>
      <c r="C126" s="24" t="str">
        <f>Apr!C126</f>
        <v>Vitamin Syrup</v>
      </c>
      <c r="D126" s="24" t="str">
        <f>Apr!D126</f>
        <v>100ml Bottle</v>
      </c>
      <c r="E126" s="22">
        <f>Oct!I126</f>
        <v>0</v>
      </c>
      <c r="F126" s="29"/>
      <c r="G126" s="26">
        <f t="shared" si="4"/>
        <v>0</v>
      </c>
      <c r="H126" s="29"/>
      <c r="I126" s="26">
        <f t="shared" si="5"/>
        <v>0</v>
      </c>
    </row>
    <row r="127" spans="1:9" s="4" customFormat="1" ht="16.5" customHeight="1" x14ac:dyDescent="0.2">
      <c r="A127" s="22">
        <f>Apr!A127</f>
        <v>123</v>
      </c>
      <c r="B127" s="23" t="str">
        <f>Apr!B127</f>
        <v>D205</v>
      </c>
      <c r="C127" s="24" t="str">
        <f>Apr!C127</f>
        <v>Tetracyline Oral Powder</v>
      </c>
      <c r="D127" s="24" t="str">
        <f>Apr!D127</f>
        <v>100gm Sachet</v>
      </c>
      <c r="E127" s="22">
        <f>Oct!I127</f>
        <v>0</v>
      </c>
      <c r="F127" s="29"/>
      <c r="G127" s="26">
        <f t="shared" si="4"/>
        <v>0</v>
      </c>
      <c r="H127" s="29"/>
      <c r="I127" s="26">
        <f t="shared" si="5"/>
        <v>0</v>
      </c>
    </row>
    <row r="128" spans="1:9" s="4" customFormat="1" ht="16.5" customHeight="1" x14ac:dyDescent="0.2">
      <c r="A128" s="22">
        <f>Apr!A128</f>
        <v>124</v>
      </c>
      <c r="B128" s="23" t="str">
        <f>Apr!B128</f>
        <v>D210</v>
      </c>
      <c r="C128" s="24" t="str">
        <f>Apr!C128</f>
        <v>Sulphur Ointment</v>
      </c>
      <c r="D128" s="24" t="str">
        <f>Apr!D128</f>
        <v>450gm</v>
      </c>
      <c r="E128" s="22">
        <f>Oct!I128</f>
        <v>0</v>
      </c>
      <c r="F128" s="29"/>
      <c r="G128" s="26">
        <f t="shared" si="4"/>
        <v>0</v>
      </c>
      <c r="H128" s="29"/>
      <c r="I128" s="26">
        <f t="shared" si="5"/>
        <v>0</v>
      </c>
    </row>
    <row r="129" spans="1:9" s="4" customFormat="1" ht="16.5" customHeight="1" x14ac:dyDescent="0.2">
      <c r="A129" s="22">
        <f>Apr!A129</f>
        <v>125</v>
      </c>
      <c r="B129" s="23" t="str">
        <f>Apr!B129</f>
        <v>D211</v>
      </c>
      <c r="C129" s="24" t="str">
        <f>Apr!C129</f>
        <v>Liniment Turpentine</v>
      </c>
      <c r="D129" s="24" t="str">
        <f>Apr!D129</f>
        <v>450ml Bottle</v>
      </c>
      <c r="E129" s="22">
        <f>Oct!I129</f>
        <v>0</v>
      </c>
      <c r="F129" s="29"/>
      <c r="G129" s="26">
        <f t="shared" si="4"/>
        <v>0</v>
      </c>
      <c r="H129" s="29"/>
      <c r="I129" s="26">
        <f t="shared" si="5"/>
        <v>0</v>
      </c>
    </row>
    <row r="130" spans="1:9" s="4" customFormat="1" ht="16.5" customHeight="1" x14ac:dyDescent="0.2">
      <c r="A130" s="22">
        <f>Apr!A130</f>
        <v>126</v>
      </c>
      <c r="B130" s="23" t="str">
        <f>Apr!B130</f>
        <v>D213</v>
      </c>
      <c r="C130" s="24" t="str">
        <f>Apr!C130</f>
        <v>Inj Amoxycillin With Salbactum IP</v>
      </c>
      <c r="D130" s="24" t="str">
        <f>Apr!D130</f>
        <v>2gm Vial</v>
      </c>
      <c r="E130" s="22">
        <f>Oct!I130</f>
        <v>0</v>
      </c>
      <c r="F130" s="29"/>
      <c r="G130" s="26">
        <f t="shared" si="4"/>
        <v>0</v>
      </c>
      <c r="H130" s="29"/>
      <c r="I130" s="26">
        <f t="shared" si="5"/>
        <v>0</v>
      </c>
    </row>
    <row r="131" spans="1:9" s="4" customFormat="1" ht="16.5" customHeight="1" x14ac:dyDescent="0.2">
      <c r="A131" s="22">
        <f>Apr!A131</f>
        <v>127</v>
      </c>
      <c r="B131" s="23" t="str">
        <f>Apr!B131</f>
        <v>D214</v>
      </c>
      <c r="C131" s="24" t="str">
        <f>Apr!C131</f>
        <v>Inj Ceftriaxone IP</v>
      </c>
      <c r="D131" s="24" t="str">
        <f>Apr!D131</f>
        <v>2gm Vial</v>
      </c>
      <c r="E131" s="22">
        <f>Oct!I131</f>
        <v>0</v>
      </c>
      <c r="F131" s="29"/>
      <c r="G131" s="26">
        <f t="shared" si="4"/>
        <v>0</v>
      </c>
      <c r="H131" s="29"/>
      <c r="I131" s="26">
        <f t="shared" si="5"/>
        <v>0</v>
      </c>
    </row>
    <row r="132" spans="1:9" s="4" customFormat="1" ht="16.5" customHeight="1" x14ac:dyDescent="0.2">
      <c r="A132" s="22">
        <f>Apr!A132</f>
        <v>128</v>
      </c>
      <c r="B132" s="23" t="str">
        <f>Apr!B132</f>
        <v>D216</v>
      </c>
      <c r="C132" s="24" t="str">
        <f>Apr!C132</f>
        <v>Furozolidone Powder For Oral Use</v>
      </c>
      <c r="D132" s="24" t="str">
        <f>Apr!D132</f>
        <v>250gm</v>
      </c>
      <c r="E132" s="22">
        <f>Oct!I132</f>
        <v>0</v>
      </c>
      <c r="F132" s="29"/>
      <c r="G132" s="26">
        <f t="shared" si="4"/>
        <v>0</v>
      </c>
      <c r="H132" s="29"/>
      <c r="I132" s="26">
        <f t="shared" si="5"/>
        <v>0</v>
      </c>
    </row>
    <row r="133" spans="1:9" s="4" customFormat="1" ht="16.5" customHeight="1" x14ac:dyDescent="0.2">
      <c r="A133" s="22">
        <f>Apr!A133</f>
        <v>129</v>
      </c>
      <c r="B133" s="23" t="str">
        <f>Apr!B133</f>
        <v>D221</v>
      </c>
      <c r="C133" s="24" t="str">
        <f>Apr!C133</f>
        <v>Cypermethrin Soln - HIGH CIS 100 Mg</v>
      </c>
      <c r="D133" s="24" t="str">
        <f>Apr!D133</f>
        <v>50ml Tin</v>
      </c>
      <c r="E133" s="22">
        <f>Oct!I133</f>
        <v>0</v>
      </c>
      <c r="F133" s="29"/>
      <c r="G133" s="26">
        <f t="shared" si="4"/>
        <v>0</v>
      </c>
      <c r="H133" s="29"/>
      <c r="I133" s="26">
        <f t="shared" si="5"/>
        <v>0</v>
      </c>
    </row>
    <row r="134" spans="1:9" s="4" customFormat="1" ht="16.5" customHeight="1" x14ac:dyDescent="0.2">
      <c r="A134" s="114">
        <f>Apr!A134</f>
        <v>130</v>
      </c>
      <c r="B134" s="119" t="str">
        <f>Apr!B134</f>
        <v>D228</v>
      </c>
      <c r="C134" s="115" t="str">
        <f>Apr!C134</f>
        <v>Inj Betamethasone-4Mg</v>
      </c>
      <c r="D134" s="115" t="str">
        <f>Apr!D134</f>
        <v>1ml Amp</v>
      </c>
      <c r="E134" s="114">
        <f>Oct!I134</f>
        <v>0</v>
      </c>
      <c r="F134" s="116"/>
      <c r="G134" s="118">
        <f t="shared" si="4"/>
        <v>0</v>
      </c>
      <c r="H134" s="116"/>
      <c r="I134" s="118">
        <f t="shared" si="5"/>
        <v>0</v>
      </c>
    </row>
    <row r="135" spans="1:9" s="4" customFormat="1" ht="16.5" customHeight="1" x14ac:dyDescent="0.2">
      <c r="A135" s="22">
        <f>Apr!A135</f>
        <v>131</v>
      </c>
      <c r="B135" s="23" t="str">
        <f>Apr!B135</f>
        <v>D229</v>
      </c>
      <c r="C135" s="24" t="str">
        <f>Apr!C135</f>
        <v>Ivermectin Tablets 10Mg/Tab</v>
      </c>
      <c r="D135" s="24" t="str">
        <f>Apr!D135</f>
        <v>10 Tabs</v>
      </c>
      <c r="E135" s="22">
        <f>Oct!I135</f>
        <v>0</v>
      </c>
      <c r="F135" s="29"/>
      <c r="G135" s="26">
        <f t="shared" ref="G135:G189" si="6">E135+F135</f>
        <v>0</v>
      </c>
      <c r="H135" s="29"/>
      <c r="I135" s="26">
        <f t="shared" ref="I135:I189" si="7">G135-H135</f>
        <v>0</v>
      </c>
    </row>
    <row r="136" spans="1:9" s="4" customFormat="1" ht="16.5" customHeight="1" x14ac:dyDescent="0.2">
      <c r="A136" s="22">
        <f>Apr!A136</f>
        <v>132</v>
      </c>
      <c r="B136" s="23" t="str">
        <f>Apr!B136</f>
        <v>D230</v>
      </c>
      <c r="C136" s="24" t="str">
        <f>Apr!C136</f>
        <v>Levofloxacin 100 Mg + Orindazole 200 Mg In 5 Ml</v>
      </c>
      <c r="D136" s="24" t="str">
        <f>Apr!D136</f>
        <v>150ml Bottle</v>
      </c>
      <c r="E136" s="22">
        <f>Oct!I136</f>
        <v>0</v>
      </c>
      <c r="F136" s="29"/>
      <c r="G136" s="26">
        <f t="shared" si="6"/>
        <v>0</v>
      </c>
      <c r="H136" s="29"/>
      <c r="I136" s="26">
        <f t="shared" si="7"/>
        <v>0</v>
      </c>
    </row>
    <row r="137" spans="1:9" s="4" customFormat="1" ht="16.5" customHeight="1" x14ac:dyDescent="0.2">
      <c r="A137" s="22">
        <f>Apr!A137</f>
        <v>133</v>
      </c>
      <c r="B137" s="23" t="str">
        <f>Apr!B137</f>
        <v>D232</v>
      </c>
      <c r="C137" s="24" t="str">
        <f>Apr!C137</f>
        <v>Plasma Volume Expander</v>
      </c>
      <c r="D137" s="24">
        <f>Apr!D137</f>
        <v>0</v>
      </c>
      <c r="E137" s="22">
        <f>Oct!I137</f>
        <v>0</v>
      </c>
      <c r="F137" s="29"/>
      <c r="G137" s="26">
        <f t="shared" si="6"/>
        <v>0</v>
      </c>
      <c r="H137" s="29"/>
      <c r="I137" s="26">
        <f t="shared" si="7"/>
        <v>0</v>
      </c>
    </row>
    <row r="138" spans="1:9" s="4" customFormat="1" ht="16.5" customHeight="1" x14ac:dyDescent="0.2">
      <c r="A138" s="22">
        <f>Apr!A138</f>
        <v>134</v>
      </c>
      <c r="B138" s="23" t="str">
        <f>Apr!B138</f>
        <v>D233</v>
      </c>
      <c r="C138" s="24" t="str">
        <f>Apr!C138</f>
        <v>Enrofloxacin Inj (Long Acting)</v>
      </c>
      <c r="D138" s="24">
        <f>Apr!D138</f>
        <v>0</v>
      </c>
      <c r="E138" s="22">
        <f>Oct!I138</f>
        <v>0</v>
      </c>
      <c r="F138" s="29"/>
      <c r="G138" s="26">
        <f t="shared" si="6"/>
        <v>0</v>
      </c>
      <c r="H138" s="29"/>
      <c r="I138" s="26">
        <f t="shared" si="7"/>
        <v>0</v>
      </c>
    </row>
    <row r="139" spans="1:9" s="4" customFormat="1" ht="16.5" customHeight="1" x14ac:dyDescent="0.2">
      <c r="A139" s="22">
        <f>Apr!A139</f>
        <v>135</v>
      </c>
      <c r="B139" s="23" t="str">
        <f>Apr!B139</f>
        <v>D234</v>
      </c>
      <c r="C139" s="24" t="str">
        <f>Apr!C139</f>
        <v>Tolfenemic Acid Inj</v>
      </c>
      <c r="D139" s="24">
        <f>Apr!D139</f>
        <v>0</v>
      </c>
      <c r="E139" s="22">
        <f>Oct!I139</f>
        <v>0</v>
      </c>
      <c r="F139" s="29"/>
      <c r="G139" s="26">
        <f t="shared" si="6"/>
        <v>0</v>
      </c>
      <c r="H139" s="29"/>
      <c r="I139" s="26">
        <f t="shared" si="7"/>
        <v>0</v>
      </c>
    </row>
    <row r="140" spans="1:9" s="4" customFormat="1" ht="16.5" customHeight="1" x14ac:dyDescent="0.2">
      <c r="A140" s="22">
        <f>Apr!A140</f>
        <v>136</v>
      </c>
      <c r="B140" s="23" t="str">
        <f>Apr!B140</f>
        <v>D235</v>
      </c>
      <c r="C140" s="24" t="str">
        <f>Apr!C140</f>
        <v>Meloxicam And Paracetamol Inj</v>
      </c>
      <c r="D140" s="24">
        <f>Apr!D140</f>
        <v>0</v>
      </c>
      <c r="E140" s="22">
        <f>Oct!I140</f>
        <v>0</v>
      </c>
      <c r="F140" s="29"/>
      <c r="G140" s="26">
        <f t="shared" si="6"/>
        <v>0</v>
      </c>
      <c r="H140" s="29"/>
      <c r="I140" s="26">
        <f t="shared" si="7"/>
        <v>0</v>
      </c>
    </row>
    <row r="141" spans="1:9" s="4" customFormat="1" ht="16.5" customHeight="1" x14ac:dyDescent="0.2">
      <c r="A141" s="22">
        <f>Apr!A141</f>
        <v>137</v>
      </c>
      <c r="B141" s="23" t="str">
        <f>Apr!B141</f>
        <v>D236</v>
      </c>
      <c r="C141" s="24" t="str">
        <f>Apr!C141</f>
        <v>Ketoprofen Inj</v>
      </c>
      <c r="D141" s="24">
        <f>Apr!D141</f>
        <v>0</v>
      </c>
      <c r="E141" s="22">
        <f>Oct!I141</f>
        <v>0</v>
      </c>
      <c r="F141" s="29"/>
      <c r="G141" s="26">
        <f t="shared" si="6"/>
        <v>0</v>
      </c>
      <c r="H141" s="29"/>
      <c r="I141" s="26">
        <f t="shared" si="7"/>
        <v>0</v>
      </c>
    </row>
    <row r="142" spans="1:9" s="4" customFormat="1" ht="16.5" customHeight="1" x14ac:dyDescent="0.2">
      <c r="A142" s="22">
        <f>Apr!A142</f>
        <v>138</v>
      </c>
      <c r="B142" s="23" t="str">
        <f>Apr!B142</f>
        <v>D237</v>
      </c>
      <c r="C142" s="24" t="str">
        <f>Apr!C142</f>
        <v>Lincomycin Inj</v>
      </c>
      <c r="D142" s="24">
        <f>Apr!D142</f>
        <v>0</v>
      </c>
      <c r="E142" s="22">
        <f>Oct!I142</f>
        <v>0</v>
      </c>
      <c r="F142" s="29"/>
      <c r="G142" s="26">
        <f t="shared" si="6"/>
        <v>0</v>
      </c>
      <c r="H142" s="29"/>
      <c r="I142" s="26">
        <f t="shared" si="7"/>
        <v>0</v>
      </c>
    </row>
    <row r="143" spans="1:9" s="4" customFormat="1" ht="16.5" customHeight="1" x14ac:dyDescent="0.2">
      <c r="A143" s="22">
        <f>Apr!A143</f>
        <v>139</v>
      </c>
      <c r="B143" s="23" t="str">
        <f>Apr!B143</f>
        <v>D238</v>
      </c>
      <c r="C143" s="24" t="str">
        <f>Apr!C143</f>
        <v>Diazepam Inj</v>
      </c>
      <c r="D143" s="24">
        <f>Apr!D143</f>
        <v>0</v>
      </c>
      <c r="E143" s="22">
        <f>Oct!I143</f>
        <v>0</v>
      </c>
      <c r="F143" s="29"/>
      <c r="G143" s="26">
        <f t="shared" si="6"/>
        <v>0</v>
      </c>
      <c r="H143" s="29"/>
      <c r="I143" s="26">
        <f t="shared" si="7"/>
        <v>0</v>
      </c>
    </row>
    <row r="144" spans="1:9" s="4" customFormat="1" ht="16.5" customHeight="1" x14ac:dyDescent="0.2">
      <c r="A144" s="114">
        <f>Apr!A144</f>
        <v>140</v>
      </c>
      <c r="B144" s="119" t="str">
        <f>Apr!B144</f>
        <v>D239</v>
      </c>
      <c r="C144" s="115" t="str">
        <f>Apr!C144</f>
        <v>Ceftiofur Sodium Inj</v>
      </c>
      <c r="D144" s="115">
        <f>Apr!D144</f>
        <v>0</v>
      </c>
      <c r="E144" s="114">
        <f>Oct!I144</f>
        <v>0</v>
      </c>
      <c r="F144" s="116"/>
      <c r="G144" s="118">
        <f t="shared" si="6"/>
        <v>0</v>
      </c>
      <c r="H144" s="116"/>
      <c r="I144" s="118">
        <f t="shared" si="7"/>
        <v>0</v>
      </c>
    </row>
    <row r="145" spans="1:9" s="4" customFormat="1" ht="16.5" customHeight="1" x14ac:dyDescent="0.2">
      <c r="A145" s="22">
        <f>Apr!A145</f>
        <v>141</v>
      </c>
      <c r="B145" s="23" t="str">
        <f>Apr!B145</f>
        <v>D240</v>
      </c>
      <c r="C145" s="24" t="str">
        <f>Apr!C145</f>
        <v>Iron Sorbitol Folic Acid And</v>
      </c>
      <c r="D145" s="24">
        <f>Apr!D145</f>
        <v>0</v>
      </c>
      <c r="E145" s="22">
        <f>Oct!I145</f>
        <v>0</v>
      </c>
      <c r="F145" s="29"/>
      <c r="G145" s="26">
        <f t="shared" si="6"/>
        <v>0</v>
      </c>
      <c r="H145" s="29"/>
      <c r="I145" s="26">
        <f t="shared" si="7"/>
        <v>0</v>
      </c>
    </row>
    <row r="146" spans="1:9" s="4" customFormat="1" ht="16.5" customHeight="1" x14ac:dyDescent="0.2">
      <c r="A146" s="22">
        <f>Apr!A146</f>
        <v>142</v>
      </c>
      <c r="B146" s="23" t="str">
        <f>Apr!B146</f>
        <v>D241</v>
      </c>
      <c r="C146" s="24" t="str">
        <f>Apr!C146</f>
        <v>Ciprofloxacin And Tinidazole Bolus</v>
      </c>
      <c r="D146" s="24">
        <f>Apr!D146</f>
        <v>0</v>
      </c>
      <c r="E146" s="22">
        <f>Oct!I146</f>
        <v>0</v>
      </c>
      <c r="F146" s="29"/>
      <c r="G146" s="26">
        <f t="shared" si="6"/>
        <v>0</v>
      </c>
      <c r="H146" s="29"/>
      <c r="I146" s="26">
        <f t="shared" si="7"/>
        <v>0</v>
      </c>
    </row>
    <row r="147" spans="1:9" s="4" customFormat="1" ht="16.5" customHeight="1" x14ac:dyDescent="0.2">
      <c r="A147" s="22">
        <f>Apr!A147</f>
        <v>143</v>
      </c>
      <c r="B147" s="23" t="str">
        <f>Apr!B147</f>
        <v>D242</v>
      </c>
      <c r="C147" s="24" t="str">
        <f>Apr!C147</f>
        <v>Progestrone Depot Inj</v>
      </c>
      <c r="D147" s="24">
        <f>Apr!D147</f>
        <v>0</v>
      </c>
      <c r="E147" s="22">
        <f>Oct!I147</f>
        <v>0</v>
      </c>
      <c r="F147" s="29"/>
      <c r="G147" s="26">
        <f t="shared" si="6"/>
        <v>0</v>
      </c>
      <c r="H147" s="29"/>
      <c r="I147" s="26">
        <f t="shared" si="7"/>
        <v>0</v>
      </c>
    </row>
    <row r="148" spans="1:9" s="4" customFormat="1" ht="16.5" customHeight="1" x14ac:dyDescent="0.2">
      <c r="A148" s="22">
        <f>Apr!A148</f>
        <v>144</v>
      </c>
      <c r="B148" s="23" t="str">
        <f>Apr!B148</f>
        <v>D243</v>
      </c>
      <c r="C148" s="24" t="str">
        <f>Apr!C148</f>
        <v>Ceftriaxone Tazobactum Inj</v>
      </c>
      <c r="D148" s="24" t="str">
        <f>Apr!D148</f>
        <v xml:space="preserve"> 4450 Mg</v>
      </c>
      <c r="E148" s="22">
        <f>Oct!I148</f>
        <v>0</v>
      </c>
      <c r="F148" s="29"/>
      <c r="G148" s="26">
        <f t="shared" si="6"/>
        <v>0</v>
      </c>
      <c r="H148" s="29"/>
      <c r="I148" s="26">
        <f t="shared" si="7"/>
        <v>0</v>
      </c>
    </row>
    <row r="149" spans="1:9" s="4" customFormat="1" ht="16.5" customHeight="1" x14ac:dyDescent="0.2">
      <c r="A149" s="22">
        <f>Apr!A149</f>
        <v>145</v>
      </c>
      <c r="B149" s="23" t="str">
        <f>Apr!B149</f>
        <v>D244</v>
      </c>
      <c r="C149" s="24" t="str">
        <f>Apr!C149</f>
        <v>Salt Lick</v>
      </c>
      <c r="D149" s="24">
        <f>Apr!D149</f>
        <v>0</v>
      </c>
      <c r="E149" s="22">
        <f>Oct!I149</f>
        <v>0</v>
      </c>
      <c r="F149" s="29"/>
      <c r="G149" s="26">
        <f t="shared" si="6"/>
        <v>0</v>
      </c>
      <c r="H149" s="29"/>
      <c r="I149" s="26">
        <f t="shared" si="7"/>
        <v>0</v>
      </c>
    </row>
    <row r="150" spans="1:9" s="4" customFormat="1" ht="16.5" customHeight="1" x14ac:dyDescent="0.2">
      <c r="A150" s="22">
        <f>Apr!A150</f>
        <v>146</v>
      </c>
      <c r="B150" s="23" t="str">
        <f>Apr!B150</f>
        <v>D245</v>
      </c>
      <c r="C150" s="24" t="str">
        <f>Apr!C150</f>
        <v>Mineral Mixture Powder</v>
      </c>
      <c r="D150" s="24">
        <f>Apr!D150</f>
        <v>0</v>
      </c>
      <c r="E150" s="22">
        <f>Oct!I150</f>
        <v>0</v>
      </c>
      <c r="F150" s="29"/>
      <c r="G150" s="26">
        <f t="shared" si="6"/>
        <v>0</v>
      </c>
      <c r="H150" s="29"/>
      <c r="I150" s="26">
        <f t="shared" si="7"/>
        <v>0</v>
      </c>
    </row>
    <row r="151" spans="1:9" s="4" customFormat="1" ht="16.5" customHeight="1" x14ac:dyDescent="0.2">
      <c r="A151" s="22">
        <f>Apr!A151</f>
        <v>147</v>
      </c>
      <c r="B151" s="23" t="str">
        <f>Apr!B151</f>
        <v>D246</v>
      </c>
      <c r="C151" s="24" t="str">
        <f>Apr!C151</f>
        <v>Dusting Powder</v>
      </c>
      <c r="D151" s="24">
        <f>Apr!D151</f>
        <v>0</v>
      </c>
      <c r="E151" s="22">
        <f>Oct!I151</f>
        <v>0</v>
      </c>
      <c r="F151" s="29"/>
      <c r="G151" s="26">
        <f t="shared" si="6"/>
        <v>0</v>
      </c>
      <c r="H151" s="29"/>
      <c r="I151" s="26">
        <f t="shared" si="7"/>
        <v>0</v>
      </c>
    </row>
    <row r="152" spans="1:9" s="4" customFormat="1" ht="16.5" customHeight="1" x14ac:dyDescent="0.2">
      <c r="A152" s="22">
        <f>Apr!A152</f>
        <v>148</v>
      </c>
      <c r="B152" s="23" t="str">
        <f>Apr!B152</f>
        <v>D247</v>
      </c>
      <c r="C152" s="24" t="str">
        <f>Apr!C152</f>
        <v>Dicyclomine Hcl Inj</v>
      </c>
      <c r="D152" s="24">
        <f>Apr!D152</f>
        <v>0</v>
      </c>
      <c r="E152" s="22">
        <f>Oct!I152</f>
        <v>0</v>
      </c>
      <c r="F152" s="29"/>
      <c r="G152" s="26">
        <f t="shared" si="6"/>
        <v>0</v>
      </c>
      <c r="H152" s="29"/>
      <c r="I152" s="26">
        <f t="shared" si="7"/>
        <v>0</v>
      </c>
    </row>
    <row r="153" spans="1:9" s="4" customFormat="1" ht="16.5" customHeight="1" x14ac:dyDescent="0.2">
      <c r="A153" s="22">
        <f>Apr!A153</f>
        <v>149</v>
      </c>
      <c r="B153" s="23" t="str">
        <f>Apr!B153</f>
        <v>D248</v>
      </c>
      <c r="C153" s="24" t="str">
        <f>Apr!C153</f>
        <v>Ceftizoxime Sodium Inj</v>
      </c>
      <c r="D153" s="24">
        <f>Apr!D153</f>
        <v>0</v>
      </c>
      <c r="E153" s="22">
        <f>Oct!I153</f>
        <v>0</v>
      </c>
      <c r="F153" s="29"/>
      <c r="G153" s="26">
        <f t="shared" si="6"/>
        <v>0</v>
      </c>
      <c r="H153" s="29"/>
      <c r="I153" s="26">
        <f t="shared" si="7"/>
        <v>0</v>
      </c>
    </row>
    <row r="154" spans="1:9" s="4" customFormat="1" ht="16.5" customHeight="1" x14ac:dyDescent="0.2">
      <c r="A154" s="114">
        <f>Apr!A154</f>
        <v>150</v>
      </c>
      <c r="B154" s="119" t="str">
        <f>Apr!B154</f>
        <v>D249</v>
      </c>
      <c r="C154" s="115" t="str">
        <f>Apr!C154</f>
        <v>Morboflaxacin Tab</v>
      </c>
      <c r="D154" s="115">
        <f>Apr!D154</f>
        <v>0</v>
      </c>
      <c r="E154" s="114">
        <f>Oct!I154</f>
        <v>0</v>
      </c>
      <c r="F154" s="116"/>
      <c r="G154" s="118">
        <f t="shared" si="6"/>
        <v>0</v>
      </c>
      <c r="H154" s="116"/>
      <c r="I154" s="118">
        <f t="shared" si="7"/>
        <v>0</v>
      </c>
    </row>
    <row r="155" spans="1:9" s="4" customFormat="1" ht="16.5" customHeight="1" x14ac:dyDescent="0.2">
      <c r="A155" s="22">
        <f>Apr!A155</f>
        <v>151</v>
      </c>
      <c r="B155" s="23" t="str">
        <f>Apr!B155</f>
        <v>D250</v>
      </c>
      <c r="C155" s="24" t="str">
        <f>Apr!C155</f>
        <v>Methyl Ergometrine Inj</v>
      </c>
      <c r="D155" s="24">
        <f>Apr!D155</f>
        <v>0</v>
      </c>
      <c r="E155" s="22">
        <f>Oct!I155</f>
        <v>0</v>
      </c>
      <c r="F155" s="29"/>
      <c r="G155" s="26">
        <f t="shared" si="6"/>
        <v>0</v>
      </c>
      <c r="H155" s="29"/>
      <c r="I155" s="26">
        <f t="shared" si="7"/>
        <v>0</v>
      </c>
    </row>
    <row r="156" spans="1:9" s="4" customFormat="1" ht="16.5" customHeight="1" x14ac:dyDescent="0.2">
      <c r="A156" s="22">
        <f>Apr!A156</f>
        <v>152</v>
      </c>
      <c r="B156" s="23" t="str">
        <f>Apr!B156</f>
        <v>D251</v>
      </c>
      <c r="C156" s="24" t="str">
        <f>Apr!C156</f>
        <v>Ivermectin And Chlorsulon Inj</v>
      </c>
      <c r="D156" s="24">
        <f>Apr!D156</f>
        <v>0</v>
      </c>
      <c r="E156" s="22">
        <f>Oct!I156</f>
        <v>0</v>
      </c>
      <c r="F156" s="29"/>
      <c r="G156" s="26">
        <f t="shared" si="6"/>
        <v>0</v>
      </c>
      <c r="H156" s="29"/>
      <c r="I156" s="26">
        <f t="shared" si="7"/>
        <v>0</v>
      </c>
    </row>
    <row r="157" spans="1:9" s="4" customFormat="1" ht="16.5" customHeight="1" x14ac:dyDescent="0.2">
      <c r="A157" s="22">
        <f>Apr!A157</f>
        <v>153</v>
      </c>
      <c r="B157" s="23" t="str">
        <f>Apr!B157</f>
        <v>D252</v>
      </c>
      <c r="C157" s="24" t="str">
        <f>Apr!C157</f>
        <v>Isoflupredone Inj</v>
      </c>
      <c r="D157" s="24">
        <f>Apr!D157</f>
        <v>0</v>
      </c>
      <c r="E157" s="22">
        <f>Oct!I157</f>
        <v>0</v>
      </c>
      <c r="F157" s="29"/>
      <c r="G157" s="26">
        <f t="shared" si="6"/>
        <v>0</v>
      </c>
      <c r="H157" s="29"/>
      <c r="I157" s="26">
        <f t="shared" si="7"/>
        <v>0</v>
      </c>
    </row>
    <row r="158" spans="1:9" s="4" customFormat="1" ht="16.5" customHeight="1" x14ac:dyDescent="0.2">
      <c r="A158" s="22">
        <f>Apr!A158</f>
        <v>154</v>
      </c>
      <c r="B158" s="23" t="str">
        <f>Apr!B158</f>
        <v>D253</v>
      </c>
      <c r="C158" s="24" t="str">
        <f>Apr!C158</f>
        <v>Dinoprost Tromethanamine Inj</v>
      </c>
      <c r="D158" s="24">
        <f>Apr!D158</f>
        <v>0</v>
      </c>
      <c r="E158" s="22">
        <f>Oct!I158</f>
        <v>0</v>
      </c>
      <c r="F158" s="29"/>
      <c r="G158" s="26">
        <f t="shared" si="6"/>
        <v>0</v>
      </c>
      <c r="H158" s="29"/>
      <c r="I158" s="26">
        <f t="shared" si="7"/>
        <v>0</v>
      </c>
    </row>
    <row r="159" spans="1:9" s="4" customFormat="1" ht="16.5" customHeight="1" x14ac:dyDescent="0.2">
      <c r="A159" s="22">
        <f>Apr!A159</f>
        <v>155</v>
      </c>
      <c r="B159" s="23" t="str">
        <f>Apr!B159</f>
        <v>D254</v>
      </c>
      <c r="C159" s="24" t="str">
        <f>Apr!C159</f>
        <v>Cidr Kit</v>
      </c>
      <c r="D159" s="24">
        <f>Apr!D159</f>
        <v>0</v>
      </c>
      <c r="E159" s="22">
        <f>Oct!I159</f>
        <v>0</v>
      </c>
      <c r="F159" s="29"/>
      <c r="G159" s="26">
        <f t="shared" si="6"/>
        <v>0</v>
      </c>
      <c r="H159" s="29"/>
      <c r="I159" s="26">
        <f t="shared" si="7"/>
        <v>0</v>
      </c>
    </row>
    <row r="160" spans="1:9" s="4" customFormat="1" ht="16.5" customHeight="1" x14ac:dyDescent="0.2">
      <c r="A160" s="22">
        <f>Apr!A160</f>
        <v>156</v>
      </c>
      <c r="B160" s="23" t="str">
        <f>Apr!B160</f>
        <v>D255</v>
      </c>
      <c r="C160" s="24" t="str">
        <f>Apr!C160</f>
        <v>Glycerin And Sodium Chloride Enema</v>
      </c>
      <c r="D160" s="24">
        <f>Apr!D160</f>
        <v>0</v>
      </c>
      <c r="E160" s="22">
        <f>Oct!I160</f>
        <v>0</v>
      </c>
      <c r="F160" s="29"/>
      <c r="G160" s="26">
        <f t="shared" si="6"/>
        <v>0</v>
      </c>
      <c r="H160" s="29"/>
      <c r="I160" s="26">
        <f t="shared" si="7"/>
        <v>0</v>
      </c>
    </row>
    <row r="161" spans="1:9" s="4" customFormat="1" ht="16.5" customHeight="1" x14ac:dyDescent="0.2">
      <c r="A161" s="22">
        <f>Apr!A161</f>
        <v>157</v>
      </c>
      <c r="B161" s="23" t="str">
        <f>Apr!B161</f>
        <v>D256</v>
      </c>
      <c r="C161" s="24" t="str">
        <f>Apr!C161</f>
        <v>Cefotaxime Sodium Inj Ip 2.5 Gm</v>
      </c>
      <c r="D161" s="24">
        <f>Apr!D161</f>
        <v>0</v>
      </c>
      <c r="E161" s="22">
        <f>Oct!I161</f>
        <v>0</v>
      </c>
      <c r="F161" s="29"/>
      <c r="G161" s="26">
        <f t="shared" si="6"/>
        <v>0</v>
      </c>
      <c r="H161" s="29"/>
      <c r="I161" s="26">
        <f t="shared" si="7"/>
        <v>0</v>
      </c>
    </row>
    <row r="162" spans="1:9" s="4" customFormat="1" ht="16.5" customHeight="1" x14ac:dyDescent="0.2">
      <c r="A162" s="22">
        <f>Apr!A162</f>
        <v>158</v>
      </c>
      <c r="B162" s="23" t="str">
        <f>Apr!B162</f>
        <v>D257</v>
      </c>
      <c r="C162" s="24" t="str">
        <f>Apr!C162</f>
        <v>Isofluperdone 2 Mg / Ml</v>
      </c>
      <c r="D162" s="24">
        <f>Apr!D162</f>
        <v>0</v>
      </c>
      <c r="E162" s="22">
        <f>Oct!I162</f>
        <v>0</v>
      </c>
      <c r="F162" s="29"/>
      <c r="G162" s="26">
        <f t="shared" si="6"/>
        <v>0</v>
      </c>
      <c r="H162" s="29"/>
      <c r="I162" s="26">
        <f t="shared" si="7"/>
        <v>0</v>
      </c>
    </row>
    <row r="163" spans="1:9" s="4" customFormat="1" ht="16.5" customHeight="1" x14ac:dyDescent="0.2">
      <c r="A163" s="22">
        <f>Apr!A163</f>
        <v>159</v>
      </c>
      <c r="B163" s="23" t="str">
        <f>Apr!B163</f>
        <v>D258</v>
      </c>
      <c r="C163" s="24" t="str">
        <f>Apr!C163</f>
        <v>Magnesium Sulphate</v>
      </c>
      <c r="D163" s="24">
        <f>Apr!D163</f>
        <v>0</v>
      </c>
      <c r="E163" s="22">
        <f>Oct!I163</f>
        <v>0</v>
      </c>
      <c r="F163" s="29"/>
      <c r="G163" s="26">
        <f t="shared" si="6"/>
        <v>0</v>
      </c>
      <c r="H163" s="29"/>
      <c r="I163" s="26">
        <f t="shared" si="7"/>
        <v>0</v>
      </c>
    </row>
    <row r="164" spans="1:9" s="4" customFormat="1" ht="16.5" customHeight="1" x14ac:dyDescent="0.2">
      <c r="A164" s="114">
        <f>Apr!A164</f>
        <v>160</v>
      </c>
      <c r="B164" s="119" t="str">
        <f>Apr!B164</f>
        <v>D259</v>
      </c>
      <c r="C164" s="115" t="str">
        <f>Apr!C164</f>
        <v>Cefalexin Intra Uterine Powder</v>
      </c>
      <c r="D164" s="115">
        <f>Apr!D164</f>
        <v>0</v>
      </c>
      <c r="E164" s="114">
        <f>Oct!I164</f>
        <v>0</v>
      </c>
      <c r="F164" s="116"/>
      <c r="G164" s="118">
        <f t="shared" si="6"/>
        <v>0</v>
      </c>
      <c r="H164" s="116"/>
      <c r="I164" s="118">
        <f t="shared" si="7"/>
        <v>0</v>
      </c>
    </row>
    <row r="165" spans="1:9" s="4" customFormat="1" ht="16.5" customHeight="1" x14ac:dyDescent="0.2">
      <c r="A165" s="22">
        <f>Apr!A165</f>
        <v>161</v>
      </c>
      <c r="B165" s="23" t="str">
        <f>Apr!B165</f>
        <v>D260</v>
      </c>
      <c r="C165" s="24" t="str">
        <f>Apr!C165</f>
        <v>Lithium Antimonyl Thiomalate 6%</v>
      </c>
      <c r="D165" s="24">
        <f>Apr!D165</f>
        <v>0</v>
      </c>
      <c r="E165" s="22">
        <f>Oct!I165</f>
        <v>0</v>
      </c>
      <c r="F165" s="29"/>
      <c r="G165" s="26">
        <f t="shared" si="6"/>
        <v>0</v>
      </c>
      <c r="H165" s="29"/>
      <c r="I165" s="26">
        <f t="shared" si="7"/>
        <v>0</v>
      </c>
    </row>
    <row r="166" spans="1:9" s="4" customFormat="1" ht="16.5" customHeight="1" x14ac:dyDescent="0.2">
      <c r="A166" s="22">
        <f>Apr!A166</f>
        <v>162</v>
      </c>
      <c r="B166" s="23" t="str">
        <f>Apr!B166</f>
        <v>D261</v>
      </c>
      <c r="C166" s="24" t="str">
        <f>Apr!C166</f>
        <v>Quinapyramine Sulphate &amp; Quina. Chloride</v>
      </c>
      <c r="D166" s="24" t="str">
        <f>Apr!D166</f>
        <v>1.5+1g</v>
      </c>
      <c r="E166" s="22">
        <f>Oct!I166</f>
        <v>0</v>
      </c>
      <c r="F166" s="29"/>
      <c r="G166" s="26">
        <f t="shared" si="6"/>
        <v>0</v>
      </c>
      <c r="H166" s="29"/>
      <c r="I166" s="26">
        <f t="shared" si="7"/>
        <v>0</v>
      </c>
    </row>
    <row r="167" spans="1:9" s="4" customFormat="1" ht="16.5" customHeight="1" x14ac:dyDescent="0.2">
      <c r="A167" s="22">
        <f>Apr!A167</f>
        <v>163</v>
      </c>
      <c r="B167" s="23" t="str">
        <f>Apr!B167</f>
        <v>D262</v>
      </c>
      <c r="C167" s="24" t="str">
        <f>Apr!C167</f>
        <v>Cefalexin Powder</v>
      </c>
      <c r="D167" s="24">
        <f>Apr!D167</f>
        <v>0</v>
      </c>
      <c r="E167" s="22">
        <f>Oct!I167</f>
        <v>0</v>
      </c>
      <c r="F167" s="29"/>
      <c r="G167" s="26">
        <f t="shared" si="6"/>
        <v>0</v>
      </c>
      <c r="H167" s="29"/>
      <c r="I167" s="26">
        <f t="shared" si="7"/>
        <v>0</v>
      </c>
    </row>
    <row r="168" spans="1:9" s="4" customFormat="1" ht="16.5" customHeight="1" x14ac:dyDescent="0.2">
      <c r="A168" s="22">
        <f>Apr!A168</f>
        <v>164</v>
      </c>
      <c r="B168" s="23" t="str">
        <f>Apr!B168</f>
        <v>D263</v>
      </c>
      <c r="C168" s="24" t="str">
        <f>Apr!C168</f>
        <v>Ciprofloxacin And Tinindazole Tab</v>
      </c>
      <c r="D168" s="24">
        <f>Apr!D168</f>
        <v>0</v>
      </c>
      <c r="E168" s="22">
        <f>Oct!I168</f>
        <v>0</v>
      </c>
      <c r="F168" s="29"/>
      <c r="G168" s="26">
        <f t="shared" si="6"/>
        <v>0</v>
      </c>
      <c r="H168" s="29"/>
      <c r="I168" s="26">
        <f t="shared" si="7"/>
        <v>0</v>
      </c>
    </row>
    <row r="169" spans="1:9" s="4" customFormat="1" ht="16.5" customHeight="1" x14ac:dyDescent="0.2">
      <c r="A169" s="22">
        <f>Apr!A169</f>
        <v>165</v>
      </c>
      <c r="B169" s="23" t="str">
        <f>Apr!B169</f>
        <v>D264</v>
      </c>
      <c r="C169" s="24" t="str">
        <f>Apr!C169</f>
        <v>Sodium Salicylate Powder</v>
      </c>
      <c r="D169" s="24">
        <f>Apr!D169</f>
        <v>0</v>
      </c>
      <c r="E169" s="22">
        <f>Oct!I169</f>
        <v>0</v>
      </c>
      <c r="F169" s="29"/>
      <c r="G169" s="26">
        <f t="shared" si="6"/>
        <v>0</v>
      </c>
      <c r="H169" s="29"/>
      <c r="I169" s="26">
        <f t="shared" si="7"/>
        <v>0</v>
      </c>
    </row>
    <row r="170" spans="1:9" s="4" customFormat="1" ht="16.5" customHeight="1" x14ac:dyDescent="0.2">
      <c r="A170" s="22">
        <f>Apr!A170</f>
        <v>166</v>
      </c>
      <c r="B170" s="23" t="str">
        <f>Apr!B170</f>
        <v>D265</v>
      </c>
      <c r="C170" s="24" t="str">
        <f>Apr!C170</f>
        <v>Rafoxanide Powder</v>
      </c>
      <c r="D170" s="24">
        <f>Apr!D170</f>
        <v>0</v>
      </c>
      <c r="E170" s="22">
        <f>Oct!I170</f>
        <v>0</v>
      </c>
      <c r="F170" s="29"/>
      <c r="G170" s="26">
        <f t="shared" si="6"/>
        <v>0</v>
      </c>
      <c r="H170" s="29"/>
      <c r="I170" s="26">
        <f t="shared" si="7"/>
        <v>0</v>
      </c>
    </row>
    <row r="171" spans="1:9" s="4" customFormat="1" ht="16.5" customHeight="1" x14ac:dyDescent="0.2">
      <c r="A171" s="22">
        <f>Apr!A171</f>
        <v>167</v>
      </c>
      <c r="B171" s="23" t="str">
        <f>Apr!B171</f>
        <v>D266</v>
      </c>
      <c r="C171" s="24" t="str">
        <f>Apr!C171</f>
        <v>Antimony Potassium Tartrate Bolus</v>
      </c>
      <c r="D171" s="24">
        <f>Apr!D171</f>
        <v>0</v>
      </c>
      <c r="E171" s="22">
        <f>Oct!I171</f>
        <v>0</v>
      </c>
      <c r="F171" s="29"/>
      <c r="G171" s="26">
        <f t="shared" si="6"/>
        <v>0</v>
      </c>
      <c r="H171" s="29"/>
      <c r="I171" s="26">
        <f t="shared" si="7"/>
        <v>0</v>
      </c>
    </row>
    <row r="172" spans="1:9" s="4" customFormat="1" ht="16.5" customHeight="1" x14ac:dyDescent="0.2">
      <c r="A172" s="22">
        <f>Apr!A172</f>
        <v>168</v>
      </c>
      <c r="B172" s="23" t="str">
        <f>Apr!B172</f>
        <v>D267</v>
      </c>
      <c r="C172" s="24" t="str">
        <f>Apr!C172</f>
        <v>Zinc Oxide Powder Ip</v>
      </c>
      <c r="D172" s="24">
        <f>Apr!D172</f>
        <v>0</v>
      </c>
      <c r="E172" s="22">
        <f>Oct!I172</f>
        <v>0</v>
      </c>
      <c r="F172" s="29"/>
      <c r="G172" s="26">
        <f t="shared" si="6"/>
        <v>0</v>
      </c>
      <c r="H172" s="29"/>
      <c r="I172" s="26">
        <f t="shared" si="7"/>
        <v>0</v>
      </c>
    </row>
    <row r="173" spans="1:9" s="4" customFormat="1" ht="16.5" customHeight="1" x14ac:dyDescent="0.2">
      <c r="A173" s="22">
        <f>Apr!A173</f>
        <v>169</v>
      </c>
      <c r="B173" s="23" t="str">
        <f>Apr!B173</f>
        <v>D268</v>
      </c>
      <c r="C173" s="24" t="str">
        <f>Apr!C173</f>
        <v>Antacid Bolus</v>
      </c>
      <c r="D173" s="24">
        <f>Apr!D173</f>
        <v>0</v>
      </c>
      <c r="E173" s="22">
        <f>Oct!I173</f>
        <v>0</v>
      </c>
      <c r="F173" s="29"/>
      <c r="G173" s="26">
        <f t="shared" si="6"/>
        <v>0</v>
      </c>
      <c r="H173" s="29"/>
      <c r="I173" s="26">
        <f t="shared" si="7"/>
        <v>0</v>
      </c>
    </row>
    <row r="174" spans="1:9" s="4" customFormat="1" ht="16.5" customHeight="1" x14ac:dyDescent="0.2">
      <c r="A174" s="114">
        <f>Apr!A174</f>
        <v>170</v>
      </c>
      <c r="B174" s="119" t="str">
        <f>Apr!B174</f>
        <v>D269</v>
      </c>
      <c r="C174" s="115" t="str">
        <f>Apr!C174</f>
        <v>Fenbendazone And Praziquintall Susp</v>
      </c>
      <c r="D174" s="115">
        <f>Apr!D174</f>
        <v>0</v>
      </c>
      <c r="E174" s="114">
        <f>Oct!I174</f>
        <v>0</v>
      </c>
      <c r="F174" s="116"/>
      <c r="G174" s="118">
        <f t="shared" si="6"/>
        <v>0</v>
      </c>
      <c r="H174" s="116"/>
      <c r="I174" s="118">
        <f t="shared" si="7"/>
        <v>0</v>
      </c>
    </row>
    <row r="175" spans="1:9" s="4" customFormat="1" ht="16.5" customHeight="1" x14ac:dyDescent="0.2">
      <c r="A175" s="22">
        <f>Apr!A175</f>
        <v>171</v>
      </c>
      <c r="B175" s="23" t="str">
        <f>Apr!B175</f>
        <v>D270</v>
      </c>
      <c r="C175" s="24" t="str">
        <f>Apr!C175</f>
        <v>Levamizole &amp; Oxyclosanide Susp</v>
      </c>
      <c r="D175" s="24">
        <f>Apr!D175</f>
        <v>0</v>
      </c>
      <c r="E175" s="22">
        <f>Oct!I175</f>
        <v>0</v>
      </c>
      <c r="F175" s="29"/>
      <c r="G175" s="26">
        <f t="shared" si="6"/>
        <v>0</v>
      </c>
      <c r="H175" s="29"/>
      <c r="I175" s="26">
        <f t="shared" si="7"/>
        <v>0</v>
      </c>
    </row>
    <row r="176" spans="1:9" s="4" customFormat="1" ht="16.5" customHeight="1" x14ac:dyDescent="0.2">
      <c r="A176" s="22">
        <f>Apr!A176</f>
        <v>172</v>
      </c>
      <c r="B176" s="23" t="str">
        <f>Apr!B176</f>
        <v>D271</v>
      </c>
      <c r="C176" s="24" t="str">
        <f>Apr!C176</f>
        <v>Triclabendazole Oral Suspension</v>
      </c>
      <c r="D176" s="24">
        <f>Apr!D176</f>
        <v>0</v>
      </c>
      <c r="E176" s="22">
        <f>Oct!I176</f>
        <v>0</v>
      </c>
      <c r="F176" s="29"/>
      <c r="G176" s="26">
        <f t="shared" si="6"/>
        <v>0</v>
      </c>
      <c r="H176" s="29"/>
      <c r="I176" s="26">
        <f t="shared" si="7"/>
        <v>0</v>
      </c>
    </row>
    <row r="177" spans="1:9" s="4" customFormat="1" ht="16.5" customHeight="1" x14ac:dyDescent="0.2">
      <c r="A177" s="22">
        <f>Apr!A177</f>
        <v>173</v>
      </c>
      <c r="B177" s="23" t="str">
        <f>Apr!B177</f>
        <v>D272</v>
      </c>
      <c r="C177" s="24" t="str">
        <f>Apr!C177</f>
        <v>Oxfendazol And Oxyclozanide Susp</v>
      </c>
      <c r="D177" s="24">
        <f>Apr!D177</f>
        <v>0</v>
      </c>
      <c r="E177" s="22">
        <f>Oct!I177</f>
        <v>0</v>
      </c>
      <c r="F177" s="29"/>
      <c r="G177" s="26">
        <f t="shared" si="6"/>
        <v>0</v>
      </c>
      <c r="H177" s="29"/>
      <c r="I177" s="26">
        <f t="shared" si="7"/>
        <v>0</v>
      </c>
    </row>
    <row r="178" spans="1:9" s="4" customFormat="1" ht="16.5" customHeight="1" x14ac:dyDescent="0.2">
      <c r="A178" s="22">
        <f>Apr!A178</f>
        <v>174</v>
      </c>
      <c r="B178" s="23" t="str">
        <f>Apr!B178</f>
        <v>D273</v>
      </c>
      <c r="C178" s="24" t="str">
        <f>Apr!C178</f>
        <v>Calcium Phosph. Vitamin D3 Syrup</v>
      </c>
      <c r="D178" s="24">
        <f>Apr!D178</f>
        <v>0</v>
      </c>
      <c r="E178" s="22">
        <f>Oct!I178</f>
        <v>0</v>
      </c>
      <c r="F178" s="29"/>
      <c r="G178" s="26">
        <f t="shared" si="6"/>
        <v>0</v>
      </c>
      <c r="H178" s="29"/>
      <c r="I178" s="26">
        <f t="shared" si="7"/>
        <v>0</v>
      </c>
    </row>
    <row r="179" spans="1:9" s="4" customFormat="1" ht="16.5" customHeight="1" x14ac:dyDescent="0.2">
      <c r="A179" s="22">
        <f>Apr!A179</f>
        <v>175</v>
      </c>
      <c r="B179" s="23" t="str">
        <f>Apr!B179</f>
        <v>D274</v>
      </c>
      <c r="C179" s="24" t="str">
        <f>Apr!C179</f>
        <v>Ceftiofur Sodium Inj Ip</v>
      </c>
      <c r="D179" s="24">
        <f>Apr!D179</f>
        <v>0</v>
      </c>
      <c r="E179" s="22">
        <f>Oct!I179</f>
        <v>0</v>
      </c>
      <c r="F179" s="29"/>
      <c r="G179" s="26">
        <f t="shared" si="6"/>
        <v>0</v>
      </c>
      <c r="H179" s="29"/>
      <c r="I179" s="26">
        <f t="shared" si="7"/>
        <v>0</v>
      </c>
    </row>
    <row r="180" spans="1:9" s="4" customFormat="1" ht="16.5" customHeight="1" x14ac:dyDescent="0.2">
      <c r="A180" s="22">
        <f>Apr!A180</f>
        <v>176</v>
      </c>
      <c r="B180" s="23" t="str">
        <f>Apr!B180</f>
        <v>D275</v>
      </c>
      <c r="C180" s="24" t="str">
        <f>Apr!C180</f>
        <v>Long Acting Enrofloxacin Inj</v>
      </c>
      <c r="D180" s="24">
        <f>Apr!D180</f>
        <v>0</v>
      </c>
      <c r="E180" s="22">
        <f>Oct!I180</f>
        <v>0</v>
      </c>
      <c r="F180" s="29"/>
      <c r="G180" s="26">
        <f t="shared" si="6"/>
        <v>0</v>
      </c>
      <c r="H180" s="29"/>
      <c r="I180" s="26">
        <f t="shared" si="7"/>
        <v>0</v>
      </c>
    </row>
    <row r="181" spans="1:9" s="4" customFormat="1" ht="16.5" customHeight="1" x14ac:dyDescent="0.2">
      <c r="A181" s="22">
        <f>Apr!A181</f>
        <v>177</v>
      </c>
      <c r="B181" s="23" t="str">
        <f>Apr!B181</f>
        <v>D276</v>
      </c>
      <c r="C181" s="24" t="str">
        <f>Apr!C181</f>
        <v>Amikacin Inj</v>
      </c>
      <c r="D181" s="24">
        <f>Apr!D181</f>
        <v>0</v>
      </c>
      <c r="E181" s="22">
        <f>Oct!I181</f>
        <v>0</v>
      </c>
      <c r="F181" s="29"/>
      <c r="G181" s="26">
        <f t="shared" si="6"/>
        <v>0</v>
      </c>
      <c r="H181" s="29"/>
      <c r="I181" s="26">
        <f t="shared" si="7"/>
        <v>0</v>
      </c>
    </row>
    <row r="182" spans="1:9" s="4" customFormat="1" ht="16.5" customHeight="1" x14ac:dyDescent="0.2">
      <c r="A182" s="22">
        <f>Apr!A182</f>
        <v>178</v>
      </c>
      <c r="B182" s="23" t="str">
        <f>Apr!B182</f>
        <v>D277</v>
      </c>
      <c r="C182" s="24" t="str">
        <f>Apr!C182</f>
        <v>Ceftrioxone And Tazobactum Inj</v>
      </c>
      <c r="D182" s="24">
        <f>Apr!D182</f>
        <v>0</v>
      </c>
      <c r="E182" s="22">
        <f>Oct!I182</f>
        <v>0</v>
      </c>
      <c r="F182" s="29"/>
      <c r="G182" s="26">
        <f t="shared" si="6"/>
        <v>0</v>
      </c>
      <c r="H182" s="29"/>
      <c r="I182" s="26">
        <f t="shared" si="7"/>
        <v>0</v>
      </c>
    </row>
    <row r="183" spans="1:9" s="4" customFormat="1" ht="16.5" customHeight="1" x14ac:dyDescent="0.2">
      <c r="A183" s="22">
        <f>Apr!A183</f>
        <v>179</v>
      </c>
      <c r="B183" s="23" t="str">
        <f>Apr!B183</f>
        <v>D278</v>
      </c>
      <c r="C183" s="24" t="str">
        <f>Apr!C183</f>
        <v>Meloxicam Inj</v>
      </c>
      <c r="D183" s="24">
        <f>Apr!D183</f>
        <v>0</v>
      </c>
      <c r="E183" s="22">
        <f>Oct!I183</f>
        <v>0</v>
      </c>
      <c r="F183" s="29"/>
      <c r="G183" s="26">
        <f t="shared" si="6"/>
        <v>0</v>
      </c>
      <c r="H183" s="29"/>
      <c r="I183" s="26">
        <f t="shared" si="7"/>
        <v>0</v>
      </c>
    </row>
    <row r="184" spans="1:9" s="4" customFormat="1" ht="16.5" customHeight="1" x14ac:dyDescent="0.2">
      <c r="A184" s="114">
        <f>Apr!A184</f>
        <v>180</v>
      </c>
      <c r="B184" s="119" t="str">
        <f>Apr!B184</f>
        <v>D279</v>
      </c>
      <c r="C184" s="115" t="str">
        <f>Apr!C184</f>
        <v>Isometamidium Chloride Hcl Inj</v>
      </c>
      <c r="D184" s="115">
        <f>Apr!D184</f>
        <v>0</v>
      </c>
      <c r="E184" s="114">
        <f>Oct!I184</f>
        <v>0</v>
      </c>
      <c r="F184" s="116"/>
      <c r="G184" s="118">
        <f t="shared" si="6"/>
        <v>0</v>
      </c>
      <c r="H184" s="116"/>
      <c r="I184" s="118">
        <f t="shared" si="7"/>
        <v>0</v>
      </c>
    </row>
    <row r="185" spans="1:9" s="4" customFormat="1" ht="16.5" customHeight="1" x14ac:dyDescent="0.2">
      <c r="A185" s="22">
        <f>Apr!A185</f>
        <v>181</v>
      </c>
      <c r="B185" s="23" t="str">
        <f>Apr!B185</f>
        <v>D280</v>
      </c>
      <c r="C185" s="24" t="str">
        <f>Apr!C185</f>
        <v>Levamizole Hcl Inj</v>
      </c>
      <c r="D185" s="24">
        <f>Apr!D185</f>
        <v>0</v>
      </c>
      <c r="E185" s="22">
        <f>Oct!I185</f>
        <v>0</v>
      </c>
      <c r="F185" s="29"/>
      <c r="G185" s="26">
        <f t="shared" si="6"/>
        <v>0</v>
      </c>
      <c r="H185" s="29"/>
      <c r="I185" s="26">
        <f t="shared" si="7"/>
        <v>0</v>
      </c>
    </row>
    <row r="186" spans="1:9" s="4" customFormat="1" ht="16.5" customHeight="1" x14ac:dyDescent="0.2">
      <c r="A186" s="22">
        <f>Apr!A186</f>
        <v>182</v>
      </c>
      <c r="B186" s="23" t="str">
        <f>Apr!B186</f>
        <v>D281</v>
      </c>
      <c r="C186" s="24" t="str">
        <f>Apr!C186</f>
        <v>Triclabendazole &amp; Levamizole Sus</v>
      </c>
      <c r="D186" s="24">
        <f>Apr!D186</f>
        <v>0</v>
      </c>
      <c r="E186" s="22">
        <f>Oct!I186</f>
        <v>0</v>
      </c>
      <c r="F186" s="29"/>
      <c r="G186" s="26">
        <f t="shared" si="6"/>
        <v>0</v>
      </c>
      <c r="H186" s="29"/>
      <c r="I186" s="26">
        <f t="shared" si="7"/>
        <v>0</v>
      </c>
    </row>
    <row r="187" spans="1:9" s="4" customFormat="1" ht="16.5" customHeight="1" x14ac:dyDescent="0.2">
      <c r="A187" s="22">
        <f>Apr!A187</f>
        <v>183</v>
      </c>
      <c r="B187" s="23" t="str">
        <f>Apr!B187</f>
        <v>D282</v>
      </c>
      <c r="C187" s="24" t="str">
        <f>Apr!C187</f>
        <v>Doramectin Inj</v>
      </c>
      <c r="D187" s="24">
        <f>Apr!D187</f>
        <v>0</v>
      </c>
      <c r="E187" s="22">
        <f>Oct!I187</f>
        <v>0</v>
      </c>
      <c r="F187" s="29"/>
      <c r="G187" s="26">
        <f t="shared" si="6"/>
        <v>0</v>
      </c>
      <c r="H187" s="29"/>
      <c r="I187" s="26">
        <f t="shared" si="7"/>
        <v>0</v>
      </c>
    </row>
    <row r="188" spans="1:9" s="4" customFormat="1" ht="16.5" customHeight="1" x14ac:dyDescent="0.2">
      <c r="A188" s="22">
        <f>Apr!A188</f>
        <v>184</v>
      </c>
      <c r="B188" s="23" t="str">
        <f>Apr!B188</f>
        <v>D283</v>
      </c>
      <c r="C188" s="24" t="str">
        <f>Apr!C188</f>
        <v>Flumethrin 6% Solution</v>
      </c>
      <c r="D188" s="24">
        <f>Apr!D188</f>
        <v>0</v>
      </c>
      <c r="E188" s="22">
        <f>Oct!I188</f>
        <v>0</v>
      </c>
      <c r="F188" s="29"/>
      <c r="G188" s="26">
        <f t="shared" si="6"/>
        <v>0</v>
      </c>
      <c r="H188" s="29"/>
      <c r="I188" s="26">
        <f t="shared" si="7"/>
        <v>0</v>
      </c>
    </row>
    <row r="189" spans="1:9" s="4" customFormat="1" ht="16.5" customHeight="1" x14ac:dyDescent="0.2">
      <c r="A189" s="22">
        <f>Apr!A189</f>
        <v>185</v>
      </c>
      <c r="B189" s="23" t="str">
        <f>Apr!B189</f>
        <v>D284</v>
      </c>
      <c r="C189" s="24" t="str">
        <f>Apr!C189</f>
        <v>Iron Inj</v>
      </c>
      <c r="D189" s="24">
        <f>Apr!D189</f>
        <v>0</v>
      </c>
      <c r="E189" s="22">
        <f>Oct!I189</f>
        <v>0</v>
      </c>
      <c r="F189" s="29"/>
      <c r="G189" s="26">
        <f t="shared" si="6"/>
        <v>0</v>
      </c>
      <c r="H189" s="29"/>
      <c r="I189" s="26">
        <f t="shared" si="7"/>
        <v>0</v>
      </c>
    </row>
    <row r="190" spans="1:9" s="4" customFormat="1" ht="16.5" customHeight="1" x14ac:dyDescent="0.2">
      <c r="A190" s="22">
        <f>Apr!A190</f>
        <v>186</v>
      </c>
      <c r="B190" s="23" t="str">
        <f>Apr!B190</f>
        <v>D285</v>
      </c>
      <c r="C190" s="24" t="str">
        <f>Apr!C190</f>
        <v>Isofluperdone Inj</v>
      </c>
      <c r="D190" s="24">
        <f>Apr!D190</f>
        <v>0</v>
      </c>
      <c r="E190" s="22">
        <f>Oct!I190</f>
        <v>0</v>
      </c>
      <c r="F190" s="32"/>
      <c r="G190" s="26">
        <f t="shared" ref="G190" si="8">E190+F190</f>
        <v>0</v>
      </c>
      <c r="H190" s="32"/>
      <c r="I190" s="26">
        <f t="shared" ref="I190" si="9">G190-H190</f>
        <v>0</v>
      </c>
    </row>
    <row r="191" spans="1:9" s="4" customFormat="1" ht="16.5" customHeight="1" x14ac:dyDescent="0.2">
      <c r="A191" s="24" t="str">
        <f>IF(Apr!A191="","",Apr!A191)</f>
        <v/>
      </c>
      <c r="B191" s="31" t="str">
        <f>IF(Apr!B191="","",Apr!B191)</f>
        <v/>
      </c>
      <c r="C191" s="31" t="str">
        <f>IF(Apr!C191="","",Apr!C191)</f>
        <v/>
      </c>
      <c r="D191" s="32" t="str">
        <f>IF(Apr!D191="","",Apr!D191)</f>
        <v/>
      </c>
      <c r="E191" s="32" t="str">
        <f>IF(Apr!C191="","",Oct!I191)</f>
        <v/>
      </c>
      <c r="F191" s="32"/>
      <c r="G191" s="33" t="str">
        <f>IF(Apr!C191="","",E191+F191)</f>
        <v/>
      </c>
      <c r="H191" s="32"/>
      <c r="I191" s="35" t="str">
        <f>IF(Apr!C191="","",G191-H191)</f>
        <v/>
      </c>
    </row>
    <row r="192" spans="1:9" s="4" customFormat="1" ht="16.5" customHeight="1" x14ac:dyDescent="0.2">
      <c r="A192" s="24" t="str">
        <f>IF(Apr!A192="","",Apr!A192)</f>
        <v/>
      </c>
      <c r="B192" s="31" t="str">
        <f>IF(Apr!B192="","",Apr!B192)</f>
        <v/>
      </c>
      <c r="C192" s="31" t="str">
        <f>IF(Apr!C192="","",Apr!C192)</f>
        <v/>
      </c>
      <c r="D192" s="32" t="str">
        <f>IF(Apr!D192="","",Apr!D192)</f>
        <v/>
      </c>
      <c r="E192" s="32" t="str">
        <f>IF(Apr!C192="","",Oct!I192)</f>
        <v/>
      </c>
      <c r="F192" s="32"/>
      <c r="G192" s="33" t="str">
        <f>IF(Apr!C192="","",E192+F192)</f>
        <v/>
      </c>
      <c r="H192" s="32"/>
      <c r="I192" s="35" t="str">
        <f>IF(Apr!C192="","",G192-H192)</f>
        <v/>
      </c>
    </row>
    <row r="193" spans="1:9" s="4" customFormat="1" ht="16.5" customHeight="1" x14ac:dyDescent="0.2">
      <c r="A193" s="24" t="str">
        <f>IF(Apr!A193="","",Apr!A193)</f>
        <v/>
      </c>
      <c r="B193" s="31" t="str">
        <f>IF(Apr!B193="","",Apr!B193)</f>
        <v/>
      </c>
      <c r="C193" s="31" t="str">
        <f>IF(Apr!C193="","",Apr!C193)</f>
        <v/>
      </c>
      <c r="D193" s="32" t="str">
        <f>IF(Apr!D193="","",Apr!D193)</f>
        <v/>
      </c>
      <c r="E193" s="32" t="str">
        <f>IF(Apr!C193="","",Oct!I193)</f>
        <v/>
      </c>
      <c r="F193" s="32"/>
      <c r="G193" s="33" t="str">
        <f>IF(Apr!C193="","",E193+F193)</f>
        <v/>
      </c>
      <c r="H193" s="32"/>
      <c r="I193" s="35" t="str">
        <f>IF(Apr!C193="","",G193-H193)</f>
        <v/>
      </c>
    </row>
    <row r="194" spans="1:9" s="4" customFormat="1" ht="16.5" customHeight="1" x14ac:dyDescent="0.2">
      <c r="A194" s="114" t="str">
        <f>IF(Apr!A194="","",Apr!A194)</f>
        <v/>
      </c>
      <c r="B194" s="119" t="str">
        <f>IF(Apr!B194="","",Apr!B194)</f>
        <v/>
      </c>
      <c r="C194" s="115" t="str">
        <f>IF(Apr!C194="","",Apr!C194)</f>
        <v/>
      </c>
      <c r="D194" s="115" t="str">
        <f>IF(Apr!D194="","",Apr!D194)</f>
        <v/>
      </c>
      <c r="E194" s="114" t="str">
        <f>IF(Apr!C194="","",Oct!I194)</f>
        <v/>
      </c>
      <c r="F194" s="116"/>
      <c r="G194" s="118" t="str">
        <f>IF(Apr!C194="","",E194+F194)</f>
        <v/>
      </c>
      <c r="H194" s="116"/>
      <c r="I194" s="118" t="str">
        <f>IF(Apr!C194="","",G194-H194)</f>
        <v/>
      </c>
    </row>
    <row r="195" spans="1:9" s="4" customFormat="1" ht="16.5" customHeight="1" x14ac:dyDescent="0.2">
      <c r="A195" s="24" t="str">
        <f>IF(Apr!A195="","",Apr!A195)</f>
        <v/>
      </c>
      <c r="B195" s="31" t="str">
        <f>IF(Apr!B195="","",Apr!B195)</f>
        <v/>
      </c>
      <c r="C195" s="31" t="str">
        <f>IF(Apr!C195="","",Apr!C195)</f>
        <v/>
      </c>
      <c r="D195" s="32" t="str">
        <f>IF(Apr!D195="","",Apr!D195)</f>
        <v/>
      </c>
      <c r="E195" s="32" t="str">
        <f>IF(Apr!C195="","",Oct!I195)</f>
        <v/>
      </c>
      <c r="F195" s="32"/>
      <c r="G195" s="33" t="str">
        <f>IF(Apr!C195="","",E195+F195)</f>
        <v/>
      </c>
      <c r="H195" s="32"/>
      <c r="I195" s="35" t="str">
        <f>IF(Apr!C195="","",G195-H195)</f>
        <v/>
      </c>
    </row>
    <row r="196" spans="1:9" s="4" customFormat="1" ht="16.5" customHeight="1" x14ac:dyDescent="0.2">
      <c r="A196" s="24" t="str">
        <f>IF(Apr!A196="","",Apr!A196)</f>
        <v/>
      </c>
      <c r="B196" s="31" t="str">
        <f>IF(Apr!B196="","",Apr!B196)</f>
        <v/>
      </c>
      <c r="C196" s="31" t="str">
        <f>IF(Apr!C196="","",Apr!C196)</f>
        <v/>
      </c>
      <c r="D196" s="32" t="str">
        <f>IF(Apr!D196="","",Apr!D196)</f>
        <v/>
      </c>
      <c r="E196" s="32" t="str">
        <f>IF(Apr!C196="","",Oct!I196)</f>
        <v/>
      </c>
      <c r="F196" s="32"/>
      <c r="G196" s="33" t="str">
        <f>IF(Apr!C196="","",E196+F196)</f>
        <v/>
      </c>
      <c r="H196" s="32"/>
      <c r="I196" s="35" t="str">
        <f>IF(Apr!C196="","",G196-H196)</f>
        <v/>
      </c>
    </row>
    <row r="197" spans="1:9" s="4" customFormat="1" ht="16.5" customHeight="1" x14ac:dyDescent="0.2">
      <c r="A197" s="24" t="str">
        <f>IF(Apr!A197="","",Apr!A197)</f>
        <v/>
      </c>
      <c r="B197" s="31" t="str">
        <f>IF(Apr!B197="","",Apr!B197)</f>
        <v/>
      </c>
      <c r="C197" s="31" t="str">
        <f>IF(Apr!C197="","",Apr!C197)</f>
        <v/>
      </c>
      <c r="D197" s="32" t="str">
        <f>IF(Apr!D197="","",Apr!D197)</f>
        <v/>
      </c>
      <c r="E197" s="32" t="str">
        <f>IF(Apr!C197="","",Oct!I197)</f>
        <v/>
      </c>
      <c r="F197" s="32"/>
      <c r="G197" s="33" t="str">
        <f>IF(Apr!C197="","",E197+F197)</f>
        <v/>
      </c>
      <c r="H197" s="32"/>
      <c r="I197" s="35" t="str">
        <f>IF(Apr!C197="","",G197-H197)</f>
        <v/>
      </c>
    </row>
    <row r="198" spans="1:9" s="4" customFormat="1" ht="16.5" customHeight="1" x14ac:dyDescent="0.2">
      <c r="A198" s="24" t="str">
        <f>IF(Apr!A198="","",Apr!A198)</f>
        <v/>
      </c>
      <c r="B198" s="31" t="str">
        <f>IF(Apr!B198="","",Apr!B198)</f>
        <v/>
      </c>
      <c r="C198" s="31" t="str">
        <f>IF(Apr!C198="","",Apr!C198)</f>
        <v/>
      </c>
      <c r="D198" s="32" t="str">
        <f>IF(Apr!D198="","",Apr!D198)</f>
        <v/>
      </c>
      <c r="E198" s="32" t="str">
        <f>IF(Apr!C198="","",Oct!I198)</f>
        <v/>
      </c>
      <c r="F198" s="32"/>
      <c r="G198" s="33" t="str">
        <f>IF(Apr!C198="","",E198+F198)</f>
        <v/>
      </c>
      <c r="H198" s="32"/>
      <c r="I198" s="35" t="str">
        <f>IF(Apr!C198="","",G198-H198)</f>
        <v/>
      </c>
    </row>
    <row r="199" spans="1:9" s="4" customFormat="1" ht="16.5" customHeight="1" x14ac:dyDescent="0.2">
      <c r="A199" s="24" t="str">
        <f>IF(Apr!A199="","",Apr!A199)</f>
        <v/>
      </c>
      <c r="B199" s="31" t="str">
        <f>IF(Apr!B199="","",Apr!B199)</f>
        <v/>
      </c>
      <c r="C199" s="31" t="str">
        <f>IF(Apr!C199="","",Apr!C199)</f>
        <v/>
      </c>
      <c r="D199" s="32" t="str">
        <f>IF(Apr!D199="","",Apr!D199)</f>
        <v/>
      </c>
      <c r="E199" s="32" t="str">
        <f>IF(Apr!C199="","",Oct!I199)</f>
        <v/>
      </c>
      <c r="F199" s="32"/>
      <c r="G199" s="33" t="str">
        <f>IF(Apr!C199="","",E199+F199)</f>
        <v/>
      </c>
      <c r="H199" s="32"/>
      <c r="I199" s="35" t="str">
        <f>IF(Apr!C199="","",G199-H199)</f>
        <v/>
      </c>
    </row>
    <row r="200" spans="1:9" s="4" customFormat="1" ht="16.5" customHeight="1" x14ac:dyDescent="0.2">
      <c r="A200" s="24" t="str">
        <f>IF(Apr!A200="","",Apr!A200)</f>
        <v/>
      </c>
      <c r="B200" s="31" t="str">
        <f>IF(Apr!B200="","",Apr!B200)</f>
        <v/>
      </c>
      <c r="C200" s="31" t="str">
        <f>IF(Apr!C200="","",Apr!C200)</f>
        <v/>
      </c>
      <c r="D200" s="32" t="str">
        <f>IF(Apr!D200="","",Apr!D200)</f>
        <v/>
      </c>
      <c r="E200" s="32" t="str">
        <f>IF(Apr!C200="","",Oct!I200)</f>
        <v/>
      </c>
      <c r="F200" s="32"/>
      <c r="G200" s="33" t="str">
        <f>IF(Apr!C200="","",E200+F200)</f>
        <v/>
      </c>
      <c r="H200" s="32"/>
      <c r="I200" s="35" t="str">
        <f>IF(Apr!C200="","",G200-H200)</f>
        <v/>
      </c>
    </row>
    <row r="201" spans="1:9" s="4" customFormat="1" ht="16.5" customHeight="1" x14ac:dyDescent="0.2">
      <c r="A201" s="24" t="str">
        <f>IF(Apr!A201="","",Apr!A201)</f>
        <v/>
      </c>
      <c r="B201" s="31" t="str">
        <f>IF(Apr!B201="","",Apr!B201)</f>
        <v/>
      </c>
      <c r="C201" s="31" t="str">
        <f>IF(Apr!C201="","",Apr!C201)</f>
        <v/>
      </c>
      <c r="D201" s="32" t="str">
        <f>IF(Apr!D201="","",Apr!D201)</f>
        <v/>
      </c>
      <c r="E201" s="32" t="str">
        <f>IF(Apr!C201="","",Oct!I201)</f>
        <v/>
      </c>
      <c r="F201" s="32"/>
      <c r="G201" s="33" t="str">
        <f>IF(Apr!C201="","",E201+F201)</f>
        <v/>
      </c>
      <c r="H201" s="32"/>
      <c r="I201" s="35" t="str">
        <f>IF(Apr!C201="","",G201-H201)</f>
        <v/>
      </c>
    </row>
    <row r="202" spans="1:9" s="4" customFormat="1" ht="16.5" customHeight="1" x14ac:dyDescent="0.2">
      <c r="A202" s="24" t="str">
        <f>IF(Apr!A202="","",Apr!A202)</f>
        <v/>
      </c>
      <c r="B202" s="31" t="str">
        <f>IF(Apr!B202="","",Apr!B202)</f>
        <v/>
      </c>
      <c r="C202" s="31" t="str">
        <f>IF(Apr!C202="","",Apr!C202)</f>
        <v/>
      </c>
      <c r="D202" s="32" t="str">
        <f>IF(Apr!D202="","",Apr!D202)</f>
        <v/>
      </c>
      <c r="E202" s="32" t="str">
        <f>IF(Apr!C202="","",Oct!I202)</f>
        <v/>
      </c>
      <c r="F202" s="32"/>
      <c r="G202" s="33" t="str">
        <f>IF(Apr!C202="","",E202+F202)</f>
        <v/>
      </c>
      <c r="H202" s="32"/>
      <c r="I202" s="35" t="str">
        <f>IF(Apr!C202="","",G202-H202)</f>
        <v/>
      </c>
    </row>
    <row r="203" spans="1:9" s="4" customFormat="1" ht="16.5" customHeight="1" x14ac:dyDescent="0.2">
      <c r="A203" s="24" t="str">
        <f>IF(Apr!A203="","",Apr!A203)</f>
        <v/>
      </c>
      <c r="B203" s="31" t="str">
        <f>IF(Apr!B203="","",Apr!B203)</f>
        <v/>
      </c>
      <c r="C203" s="31" t="str">
        <f>IF(Apr!C203="","",Apr!C203)</f>
        <v/>
      </c>
      <c r="D203" s="32" t="str">
        <f>IF(Apr!D203="","",Apr!D203)</f>
        <v/>
      </c>
      <c r="E203" s="32" t="str">
        <f>IF(Apr!C203="","",Oct!I203)</f>
        <v/>
      </c>
      <c r="F203" s="32"/>
      <c r="G203" s="33" t="str">
        <f>IF(Apr!C203="","",E203+F203)</f>
        <v/>
      </c>
      <c r="H203" s="32"/>
      <c r="I203" s="35" t="str">
        <f>IF(Apr!C203="","",G203-H203)</f>
        <v/>
      </c>
    </row>
    <row r="204" spans="1:9" s="4" customFormat="1" ht="16.5" customHeight="1" x14ac:dyDescent="0.2">
      <c r="A204" s="114" t="str">
        <f>IF(Apr!A204="","",Apr!A204)</f>
        <v/>
      </c>
      <c r="B204" s="119" t="str">
        <f>IF(Apr!B204="","",Apr!B204)</f>
        <v/>
      </c>
      <c r="C204" s="115" t="str">
        <f>IF(Apr!C204="","",Apr!C204)</f>
        <v/>
      </c>
      <c r="D204" s="115" t="str">
        <f>IF(Apr!D204="","",Apr!D204)</f>
        <v/>
      </c>
      <c r="E204" s="114" t="str">
        <f>IF(Apr!C204="","",Oct!I204)</f>
        <v/>
      </c>
      <c r="F204" s="116"/>
      <c r="G204" s="118" t="str">
        <f>IF(Apr!C204="","",E204+F204)</f>
        <v/>
      </c>
      <c r="H204" s="116"/>
      <c r="I204" s="118" t="str">
        <f>IF(Apr!C204="","",G204-H204)</f>
        <v/>
      </c>
    </row>
    <row r="205" spans="1:9" s="4" customFormat="1" ht="16.5" customHeight="1" x14ac:dyDescent="0.2">
      <c r="A205" s="24" t="str">
        <f>IF(Apr!A205="","",Apr!A205)</f>
        <v/>
      </c>
      <c r="B205" s="31" t="str">
        <f>IF(Apr!B205="","",Apr!B205)</f>
        <v/>
      </c>
      <c r="C205" s="31" t="str">
        <f>IF(Apr!C205="","",Apr!C205)</f>
        <v/>
      </c>
      <c r="D205" s="32" t="str">
        <f>IF(Apr!D205="","",Apr!D205)</f>
        <v/>
      </c>
      <c r="E205" s="32" t="str">
        <f>IF(Apr!C205="","",Oct!I205)</f>
        <v/>
      </c>
      <c r="F205" s="32"/>
      <c r="G205" s="33" t="str">
        <f>IF(Apr!C205="","",E205+F205)</f>
        <v/>
      </c>
      <c r="H205" s="32"/>
      <c r="I205" s="35" t="str">
        <f>IF(Apr!C205="","",G205-H205)</f>
        <v/>
      </c>
    </row>
    <row r="206" spans="1:9" s="4" customFormat="1" ht="16.5" customHeight="1" thickBot="1" x14ac:dyDescent="0.25">
      <c r="A206" s="39" t="str">
        <f>IF(Apr!A206="","",Apr!A206)</f>
        <v/>
      </c>
      <c r="B206" s="39" t="str">
        <f>IF(Apr!B206="","",Apr!B206)</f>
        <v/>
      </c>
      <c r="C206" s="39" t="str">
        <f>IF(Apr!C206="","",Apr!C206)</f>
        <v/>
      </c>
      <c r="D206" s="39" t="str">
        <f>IF(Apr!D206="","",Apr!D206)</f>
        <v/>
      </c>
      <c r="E206" s="44" t="str">
        <f>IF(Apr!C206="","",Oct!I206)</f>
        <v/>
      </c>
      <c r="F206" s="42"/>
      <c r="G206" s="41" t="str">
        <f>IF(Apr!C206="","",E206+F206)</f>
        <v/>
      </c>
      <c r="H206" s="42"/>
      <c r="I206" s="41" t="str">
        <f>IF(Apr!C206="","",G206-H206)</f>
        <v/>
      </c>
    </row>
    <row r="207" spans="1:9" s="4" customFormat="1" ht="16.5" customHeight="1" thickTop="1" x14ac:dyDescent="0.2"/>
    <row r="208" spans="1:9" s="4" customFormat="1" ht="16.5" customHeight="1" x14ac:dyDescent="0.2"/>
    <row r="209" spans="1:9" s="4" customFormat="1" ht="16.5" customHeight="1" x14ac:dyDescent="0.2"/>
    <row r="210" spans="1:9" s="4" customFormat="1" ht="16.5" customHeight="1" x14ac:dyDescent="0.2">
      <c r="A210" s="4" t="s">
        <v>140</v>
      </c>
    </row>
    <row r="211" spans="1:9" s="4" customFormat="1" ht="16.5" customHeight="1" x14ac:dyDescent="0.2">
      <c r="B211" s="4" t="str">
        <f>Home!D11&amp;","</f>
        <v>,</v>
      </c>
      <c r="F211" s="4" t="str">
        <f>Home!D4&amp;","</f>
        <v>,</v>
      </c>
    </row>
    <row r="212" spans="1:9" s="4" customFormat="1" ht="16.5" customHeight="1" x14ac:dyDescent="0.2">
      <c r="B212" s="4" t="s">
        <v>141</v>
      </c>
      <c r="F212" s="4" t="str">
        <f>Home!D6&amp;","</f>
        <v>,</v>
      </c>
    </row>
    <row r="213" spans="1:9" s="4" customFormat="1" ht="16.5" customHeight="1" x14ac:dyDescent="0.2">
      <c r="B213" s="4" t="str">
        <f>Home!D13&amp;"."</f>
        <v>.</v>
      </c>
      <c r="F213" s="4" t="str">
        <f>Home!D8&amp;"."</f>
        <v>.</v>
      </c>
    </row>
    <row r="214" spans="1:9" s="4" customFormat="1" ht="16.5" customHeight="1" x14ac:dyDescent="0.2"/>
    <row r="215" spans="1:9" ht="14.25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4.25" hidden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4.25" hidden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hidden="1" x14ac:dyDescent="0.2"/>
    <row r="219" spans="1:9" ht="12.75" hidden="1" x14ac:dyDescent="0.2"/>
    <row r="220" spans="1:9" ht="12.75" hidden="1" x14ac:dyDescent="0.2"/>
    <row r="221" spans="1:9" ht="12.75" hidden="1" x14ac:dyDescent="0.2"/>
    <row r="222" spans="1:9" ht="12.75" hidden="1" x14ac:dyDescent="0.2"/>
    <row r="223" spans="1:9" ht="12.75" hidden="1" x14ac:dyDescent="0.2"/>
    <row r="224" spans="1:9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x14ac:dyDescent="0.2"/>
  </sheetData>
  <sheetProtection password="CF7A" sheet="1" objects="1" scenarios="1" formatColumns="0" autoFilter="0"/>
  <autoFilter ref="E4:I4"/>
  <mergeCells count="1">
    <mergeCell ref="A1:I1"/>
  </mergeCells>
  <conditionalFormatting sqref="I5">
    <cfRule type="cellIs" dxfId="228" priority="112" operator="lessThan">
      <formula>0</formula>
    </cfRule>
  </conditionalFormatting>
  <conditionalFormatting sqref="I6:I13 I15:I23 I25:I33 I35:I43 I45:I53 I55:I63 I65:I73 I75:I83 I85:I93 I95:I103 I105:I113 I115:I123 I125:I143 I145:I153 I155:I163 I165:I173 I175:I183 I185:I190">
    <cfRule type="cellIs" dxfId="227" priority="111" operator="lessThan">
      <formula>0</formula>
    </cfRule>
  </conditionalFormatting>
  <conditionalFormatting sqref="I206">
    <cfRule type="cellIs" dxfId="226" priority="109" operator="lessThan">
      <formula>0</formula>
    </cfRule>
  </conditionalFormatting>
  <conditionalFormatting sqref="I191:I193 I195:I203 I205">
    <cfRule type="cellIs" dxfId="222" priority="39" operator="lessThan">
      <formula>0</formula>
    </cfRule>
  </conditionalFormatting>
  <conditionalFormatting sqref="I14">
    <cfRule type="cellIs" dxfId="221" priority="38" operator="lessThan">
      <formula>0</formula>
    </cfRule>
  </conditionalFormatting>
  <conditionalFormatting sqref="I24">
    <cfRule type="cellIs" dxfId="219" priority="36" operator="lessThan">
      <formula>0</formula>
    </cfRule>
  </conditionalFormatting>
  <conditionalFormatting sqref="I34">
    <cfRule type="cellIs" dxfId="217" priority="34" operator="lessThan">
      <formula>0</formula>
    </cfRule>
  </conditionalFormatting>
  <conditionalFormatting sqref="I44">
    <cfRule type="cellIs" dxfId="215" priority="32" operator="lessThan">
      <formula>0</formula>
    </cfRule>
  </conditionalFormatting>
  <conditionalFormatting sqref="I54">
    <cfRule type="cellIs" dxfId="213" priority="30" operator="lessThan">
      <formula>0</formula>
    </cfRule>
  </conditionalFormatting>
  <conditionalFormatting sqref="I64">
    <cfRule type="cellIs" dxfId="211" priority="28" operator="lessThan">
      <formula>0</formula>
    </cfRule>
  </conditionalFormatting>
  <conditionalFormatting sqref="I74">
    <cfRule type="cellIs" dxfId="209" priority="26" operator="lessThan">
      <formula>0</formula>
    </cfRule>
  </conditionalFormatting>
  <conditionalFormatting sqref="I84">
    <cfRule type="cellIs" dxfId="207" priority="24" operator="lessThan">
      <formula>0</formula>
    </cfRule>
  </conditionalFormatting>
  <conditionalFormatting sqref="I94">
    <cfRule type="cellIs" dxfId="205" priority="22" operator="lessThan">
      <formula>0</formula>
    </cfRule>
  </conditionalFormatting>
  <conditionalFormatting sqref="I104">
    <cfRule type="cellIs" dxfId="203" priority="20" operator="lessThan">
      <formula>0</formula>
    </cfRule>
  </conditionalFormatting>
  <conditionalFormatting sqref="I114">
    <cfRule type="cellIs" dxfId="201" priority="18" operator="lessThan">
      <formula>0</formula>
    </cfRule>
  </conditionalFormatting>
  <conditionalFormatting sqref="I124">
    <cfRule type="cellIs" dxfId="199" priority="16" operator="lessThan">
      <formula>0</formula>
    </cfRule>
  </conditionalFormatting>
  <conditionalFormatting sqref="I144">
    <cfRule type="cellIs" dxfId="197" priority="14" operator="lessThan">
      <formula>0</formula>
    </cfRule>
  </conditionalFormatting>
  <conditionalFormatting sqref="I154">
    <cfRule type="cellIs" dxfId="195" priority="12" operator="lessThan">
      <formula>0</formula>
    </cfRule>
  </conditionalFormatting>
  <conditionalFormatting sqref="I164">
    <cfRule type="cellIs" dxfId="193" priority="10" operator="lessThan">
      <formula>0</formula>
    </cfRule>
  </conditionalFormatting>
  <conditionalFormatting sqref="I174">
    <cfRule type="cellIs" dxfId="191" priority="8" operator="lessThan">
      <formula>0</formula>
    </cfRule>
  </conditionalFormatting>
  <conditionalFormatting sqref="I184">
    <cfRule type="cellIs" dxfId="189" priority="6" operator="lessThan">
      <formula>0</formula>
    </cfRule>
  </conditionalFormatting>
  <conditionalFormatting sqref="I194">
    <cfRule type="cellIs" dxfId="187" priority="4" operator="lessThan">
      <formula>0</formula>
    </cfRule>
  </conditionalFormatting>
  <conditionalFormatting sqref="I204">
    <cfRule type="cellIs" dxfId="185" priority="2" operator="lessThan">
      <formula>0</formula>
    </cfRule>
  </conditionalFormatting>
  <printOptions horizontalCentered="1"/>
  <pageMargins left="0.5" right="0.5" top="0.5" bottom="0.5" header="0.3" footer="0.3"/>
  <pageSetup paperSize="9" orientation="portrait" horizontalDpi="300" verticalDpi="300" r:id="rId1"/>
  <headerFooter>
    <oddHeader xml:space="preserve">&amp;C      </oddHeader>
    <oddFooter>&amp;C&amp;P</oddFooter>
  </headerFooter>
  <ignoredErrors>
    <ignoredError sqref="D192:D205 D191 E191:E20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Home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Apr!Print_Titles</vt:lpstr>
      <vt:lpstr>Aug!Print_Titles</vt:lpstr>
      <vt:lpstr>Dec!Print_Titles</vt:lpstr>
      <vt:lpstr>Feb!Print_Titles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visusibi</dc:creator>
  <cp:lastModifiedBy>sibibala</cp:lastModifiedBy>
  <cp:lastPrinted>2014-08-08T13:39:41Z</cp:lastPrinted>
  <dcterms:created xsi:type="dcterms:W3CDTF">2010-12-26T08:41:48Z</dcterms:created>
  <dcterms:modified xsi:type="dcterms:W3CDTF">2015-07-28T15:57:15Z</dcterms:modified>
</cp:coreProperties>
</file>